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<sst xmlns="http://schemas.openxmlformats.org/spreadsheetml/2006/main" count="75" uniqueCount="69">
  <si>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Колос</t>
  </si>
  <si>
    <t>Тойси</t>
  </si>
  <si>
    <t>Звезда</t>
  </si>
  <si>
    <t>Родник</t>
  </si>
  <si>
    <t>Чулпан</t>
  </si>
  <si>
    <t>Родина</t>
  </si>
  <si>
    <t>Заря</t>
  </si>
  <si>
    <t>Первомайск</t>
  </si>
  <si>
    <t>Малалла</t>
  </si>
  <si>
    <t>Мир</t>
  </si>
  <si>
    <t>Знамя</t>
  </si>
  <si>
    <t>Труд</t>
  </si>
  <si>
    <t>Кр.Знамя</t>
  </si>
  <si>
    <t>Хастар</t>
  </si>
  <si>
    <t>Питомник</t>
  </si>
  <si>
    <t>Протр</t>
  </si>
  <si>
    <t>семян</t>
  </si>
  <si>
    <t>тн</t>
  </si>
  <si>
    <t>Наименов</t>
  </si>
  <si>
    <t>хозяйств</t>
  </si>
  <si>
    <t>им.Ленина</t>
  </si>
  <si>
    <t>Батыревское</t>
  </si>
  <si>
    <t>Дуслык</t>
  </si>
  <si>
    <t>Бикшики</t>
  </si>
  <si>
    <t>Трудовик</t>
  </si>
  <si>
    <t>Югель</t>
  </si>
  <si>
    <t>Ишаки</t>
  </si>
  <si>
    <t>посев</t>
  </si>
  <si>
    <t>вт.ч.</t>
  </si>
  <si>
    <t>ячм</t>
  </si>
  <si>
    <t>яр</t>
  </si>
  <si>
    <t>пш</t>
  </si>
  <si>
    <t>овес</t>
  </si>
  <si>
    <t>вика</t>
  </si>
  <si>
    <t>лук</t>
  </si>
  <si>
    <t>горох</t>
  </si>
  <si>
    <t>корм.</t>
  </si>
  <si>
    <t>свеклы</t>
  </si>
  <si>
    <t>сах.</t>
  </si>
  <si>
    <t xml:space="preserve">посев зерновых и з/бобовых </t>
  </si>
  <si>
    <t>стол</t>
  </si>
  <si>
    <t>одн</t>
  </si>
  <si>
    <t>свек</t>
  </si>
  <si>
    <t>репк</t>
  </si>
  <si>
    <t>черн</t>
  </si>
  <si>
    <t>тр</t>
  </si>
  <si>
    <t>мор-</t>
  </si>
  <si>
    <t>ковь</t>
  </si>
  <si>
    <t>бо-</t>
  </si>
  <si>
    <t>бы</t>
  </si>
  <si>
    <t>Тат.Сугутск</t>
  </si>
  <si>
    <t>Гвардеец</t>
  </si>
  <si>
    <t>Сидели</t>
  </si>
  <si>
    <t>Надежда</t>
  </si>
  <si>
    <t>Исток</t>
  </si>
  <si>
    <t>Жизнь</t>
  </si>
  <si>
    <t>Ленинец</t>
  </si>
  <si>
    <t>план</t>
  </si>
  <si>
    <t>% выпол</t>
  </si>
  <si>
    <t>Куку</t>
  </si>
  <si>
    <t>руза</t>
  </si>
  <si>
    <t xml:space="preserve">Итого </t>
  </si>
  <si>
    <t>Булинская</t>
  </si>
  <si>
    <t>всего зерновых</t>
  </si>
  <si>
    <t>факт</t>
  </si>
  <si>
    <t>каотофель</t>
  </si>
  <si>
    <t>%</t>
  </si>
  <si>
    <t>Сведения о ВПР на 03 мая 2007 г.</t>
  </si>
  <si>
    <t xml:space="preserve">           Сев яровых  зерновых и зернобобовых культур завершили в СХА "Малалла", ЗАО Батыревский, ООО А/ф Исток.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</si>
</sst>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167" fontId="3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/>
    </xf>
    <xf numFmtId="167" fontId="7" fillId="0" borderId="9" xfId="0" applyNumberFormat="1" applyFont="1" applyBorder="1" applyAlignment="1">
      <alignment/>
    </xf>
    <xf numFmtId="167" fontId="6" fillId="0" borderId="9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45"/>
  <sheetViews>
    <sheetView tabSelected="1" zoomScale="75" zoomScaleNormal="75" workbookViewId="0" topLeftCell="A1">
      <selection activeCell="A45" sqref="A45:R45"/>
    </sheetView>
  </sheetViews>
  <sheetFormatPr defaultColWidth="9.00390625" defaultRowHeight="12.75"/>
  <cols>
    <col min="1" max="1" width="14.375" style="0" customWidth="1"/>
    <col min="2" max="2" width="6.375" style="0" customWidth="1"/>
    <col min="3" max="3" width="6.75390625" style="0" customWidth="1"/>
    <col min="4" max="4" width="6.125" style="0" customWidth="1"/>
    <col min="5" max="5" width="6.75390625" style="0" customWidth="1"/>
    <col min="6" max="6" width="6.25390625" style="0" customWidth="1"/>
    <col min="7" max="7" width="5.625" style="0" customWidth="1"/>
    <col min="8" max="8" width="5.875" style="0" customWidth="1"/>
    <col min="9" max="9" width="4.875" style="0" customWidth="1"/>
    <col min="10" max="10" width="5.625" style="0" customWidth="1"/>
    <col min="11" max="11" width="6.375" style="0" customWidth="1"/>
    <col min="12" max="12" width="7.125" style="0" customWidth="1"/>
    <col min="13" max="13" width="6.125" style="0" customWidth="1"/>
    <col min="14" max="14" width="5.625" style="0" customWidth="1"/>
    <col min="15" max="15" width="5.875" style="0" customWidth="1"/>
    <col min="16" max="16" width="5.625" style="0" customWidth="1"/>
    <col min="17" max="17" width="5.75390625" style="0" customWidth="1"/>
    <col min="18" max="18" width="5.125" style="0" customWidth="1"/>
    <col min="19" max="19" width="6.00390625" style="0" customWidth="1"/>
    <col min="20" max="20" width="6.375" style="0" customWidth="1"/>
    <col min="22" max="22" width="6.875" style="0" customWidth="1"/>
  </cols>
  <sheetData>
    <row r="4" spans="4:15" ht="15.75">
      <c r="D4" s="28" t="s">
        <v>67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spans="1:22" ht="12.75">
      <c r="A6" s="1"/>
      <c r="B6" s="1" t="s">
        <v>15</v>
      </c>
      <c r="C6" s="25" t="s">
        <v>39</v>
      </c>
      <c r="D6" s="26"/>
      <c r="E6" s="26"/>
      <c r="F6" s="26"/>
      <c r="G6" s="26"/>
      <c r="H6" s="26"/>
      <c r="I6" s="26"/>
      <c r="J6" s="26"/>
      <c r="K6" s="27"/>
      <c r="L6" s="25" t="s">
        <v>27</v>
      </c>
      <c r="M6" s="26"/>
      <c r="N6" s="26"/>
      <c r="O6" s="26"/>
      <c r="P6" s="26"/>
      <c r="Q6" s="26"/>
      <c r="R6" s="3"/>
      <c r="S6" s="1"/>
      <c r="T6" s="25" t="s">
        <v>65</v>
      </c>
      <c r="U6" s="26"/>
      <c r="V6" s="27"/>
    </row>
    <row r="7" spans="1:22" ht="12.75">
      <c r="A7" s="4" t="s">
        <v>18</v>
      </c>
      <c r="B7" s="4" t="s">
        <v>16</v>
      </c>
      <c r="C7" s="25" t="s">
        <v>63</v>
      </c>
      <c r="D7" s="26"/>
      <c r="E7" s="27"/>
      <c r="F7" s="5" t="s">
        <v>28</v>
      </c>
      <c r="G7" s="4" t="s">
        <v>30</v>
      </c>
      <c r="H7" s="7" t="s">
        <v>32</v>
      </c>
      <c r="I7" s="4" t="s">
        <v>33</v>
      </c>
      <c r="J7" s="4" t="s">
        <v>35</v>
      </c>
      <c r="K7" s="5" t="s">
        <v>48</v>
      </c>
      <c r="L7" s="5" t="s">
        <v>36</v>
      </c>
      <c r="M7" s="5" t="s">
        <v>38</v>
      </c>
      <c r="N7" s="4" t="s">
        <v>40</v>
      </c>
      <c r="O7" s="7" t="s">
        <v>34</v>
      </c>
      <c r="P7" s="4" t="s">
        <v>34</v>
      </c>
      <c r="Q7" s="6" t="s">
        <v>46</v>
      </c>
      <c r="R7" s="5" t="s">
        <v>41</v>
      </c>
      <c r="S7" s="8" t="s">
        <v>59</v>
      </c>
      <c r="T7" s="33" t="s">
        <v>57</v>
      </c>
      <c r="U7" s="29" t="s">
        <v>64</v>
      </c>
      <c r="V7" s="31" t="s">
        <v>66</v>
      </c>
    </row>
    <row r="8" spans="1:22" ht="12.75">
      <c r="A8" s="4" t="s">
        <v>19</v>
      </c>
      <c r="B8" s="4" t="s">
        <v>17</v>
      </c>
      <c r="C8" s="5" t="s">
        <v>57</v>
      </c>
      <c r="D8" s="9" t="s">
        <v>64</v>
      </c>
      <c r="E8" s="10" t="s">
        <v>58</v>
      </c>
      <c r="F8" s="11" t="s">
        <v>29</v>
      </c>
      <c r="G8" s="9" t="s">
        <v>31</v>
      </c>
      <c r="H8" s="10"/>
      <c r="I8" s="9"/>
      <c r="J8" s="9"/>
      <c r="K8" s="11" t="s">
        <v>49</v>
      </c>
      <c r="L8" s="11" t="s">
        <v>37</v>
      </c>
      <c r="M8" s="11" t="s">
        <v>37</v>
      </c>
      <c r="N8" s="9" t="s">
        <v>42</v>
      </c>
      <c r="O8" s="10" t="s">
        <v>43</v>
      </c>
      <c r="P8" s="9" t="s">
        <v>44</v>
      </c>
      <c r="Q8" s="10" t="s">
        <v>47</v>
      </c>
      <c r="R8" s="11" t="s">
        <v>45</v>
      </c>
      <c r="S8" s="9" t="s">
        <v>60</v>
      </c>
      <c r="T8" s="34"/>
      <c r="U8" s="30"/>
      <c r="V8" s="32"/>
    </row>
    <row r="9" spans="1:20" ht="12.75" hidden="1">
      <c r="A9" s="4"/>
      <c r="B9" s="4"/>
      <c r="C9" s="4"/>
      <c r="D9" s="9"/>
      <c r="E9" s="12"/>
      <c r="F9" s="9"/>
      <c r="G9" s="9"/>
      <c r="H9" s="9"/>
      <c r="I9" s="9"/>
      <c r="J9" s="12"/>
      <c r="K9" s="12"/>
      <c r="L9" s="9"/>
      <c r="M9" s="9"/>
      <c r="N9" s="9"/>
      <c r="O9" s="9"/>
      <c r="P9" s="9"/>
      <c r="Q9" s="9"/>
      <c r="R9" s="9"/>
      <c r="S9" s="6"/>
      <c r="T9" s="12"/>
    </row>
    <row r="10" spans="1:22" ht="12.75">
      <c r="A10" s="13" t="s">
        <v>22</v>
      </c>
      <c r="B10" s="13"/>
      <c r="C10" s="16">
        <v>920</v>
      </c>
      <c r="D10" s="17">
        <f>F10+G10+H10+I10+J10+K10</f>
        <v>120</v>
      </c>
      <c r="E10" s="19">
        <f>D10/C10*100</f>
        <v>13.043478260869565</v>
      </c>
      <c r="F10" s="13"/>
      <c r="G10" s="13"/>
      <c r="H10" s="13">
        <v>120</v>
      </c>
      <c r="I10" s="13"/>
      <c r="J10" s="13"/>
      <c r="K10" s="2"/>
      <c r="L10" s="13"/>
      <c r="M10" s="13"/>
      <c r="N10" s="13"/>
      <c r="O10" s="13"/>
      <c r="P10" s="13"/>
      <c r="Q10" s="13"/>
      <c r="R10" s="13"/>
      <c r="S10" s="13"/>
      <c r="T10" s="13">
        <v>10</v>
      </c>
      <c r="U10" s="21"/>
      <c r="V10" s="21">
        <f>U10/T10*100</f>
        <v>0</v>
      </c>
    </row>
    <row r="11" spans="1:22" ht="12.75">
      <c r="A11" s="13" t="s">
        <v>50</v>
      </c>
      <c r="B11" s="13"/>
      <c r="C11" s="17">
        <v>800</v>
      </c>
      <c r="D11" s="17">
        <f aca="true" t="shared" si="0" ref="D11:D42">F11+G11+H11+I11+J11+K11</f>
        <v>0</v>
      </c>
      <c r="E11" s="19">
        <f aca="true" t="shared" si="1" ref="E11:E42">D11/C11*100</f>
        <v>0</v>
      </c>
      <c r="F11" s="13"/>
      <c r="G11" s="13"/>
      <c r="H11" s="13"/>
      <c r="I11" s="13"/>
      <c r="J11" s="13"/>
      <c r="K11" s="2"/>
      <c r="L11" s="13"/>
      <c r="M11" s="13"/>
      <c r="N11" s="13"/>
      <c r="O11" s="13"/>
      <c r="P11" s="13"/>
      <c r="Q11" s="13"/>
      <c r="R11" s="13"/>
      <c r="S11" s="13"/>
      <c r="T11" s="13">
        <v>45</v>
      </c>
      <c r="U11" s="21"/>
      <c r="V11" s="21">
        <f aca="true" t="shared" si="2" ref="V11:V42">U11/T11*100</f>
        <v>0</v>
      </c>
    </row>
    <row r="12" spans="1:22" ht="12.75">
      <c r="A12" s="13" t="s">
        <v>56</v>
      </c>
      <c r="B12" s="13"/>
      <c r="C12" s="17">
        <v>710</v>
      </c>
      <c r="D12" s="17">
        <f t="shared" si="0"/>
        <v>0</v>
      </c>
      <c r="E12" s="19">
        <f t="shared" si="1"/>
        <v>0</v>
      </c>
      <c r="F12" s="13"/>
      <c r="G12" s="13"/>
      <c r="H12" s="13"/>
      <c r="I12" s="13"/>
      <c r="J12" s="13"/>
      <c r="K12" s="2"/>
      <c r="L12" s="13"/>
      <c r="M12" s="13"/>
      <c r="N12" s="13"/>
      <c r="O12" s="13"/>
      <c r="P12" s="13"/>
      <c r="Q12" s="13"/>
      <c r="R12" s="13"/>
      <c r="S12" s="13"/>
      <c r="T12" s="13">
        <v>40</v>
      </c>
      <c r="U12" s="21"/>
      <c r="V12" s="21">
        <f t="shared" si="2"/>
        <v>0</v>
      </c>
    </row>
    <row r="13" spans="1:22" ht="12.75">
      <c r="A13" s="13" t="s">
        <v>20</v>
      </c>
      <c r="B13" s="13">
        <v>100</v>
      </c>
      <c r="C13" s="17">
        <v>496</v>
      </c>
      <c r="D13" s="17">
        <f t="shared" si="0"/>
        <v>402</v>
      </c>
      <c r="E13" s="19">
        <f t="shared" si="1"/>
        <v>81.04838709677419</v>
      </c>
      <c r="F13" s="13">
        <v>149</v>
      </c>
      <c r="G13" s="13">
        <v>142</v>
      </c>
      <c r="H13" s="13">
        <v>75</v>
      </c>
      <c r="I13" s="13"/>
      <c r="J13" s="13"/>
      <c r="K13" s="2">
        <v>36</v>
      </c>
      <c r="L13" s="13">
        <v>14</v>
      </c>
      <c r="M13" s="13">
        <v>32</v>
      </c>
      <c r="N13" s="13"/>
      <c r="O13" s="13"/>
      <c r="P13" s="13"/>
      <c r="Q13" s="13"/>
      <c r="R13" s="13"/>
      <c r="S13" s="13"/>
      <c r="T13" s="22">
        <v>230</v>
      </c>
      <c r="U13" s="13">
        <v>56</v>
      </c>
      <c r="V13" s="21">
        <f t="shared" si="2"/>
        <v>24.347826086956523</v>
      </c>
    </row>
    <row r="14" spans="1:22" ht="12.75">
      <c r="A14" s="13" t="s">
        <v>0</v>
      </c>
      <c r="B14" s="13">
        <v>20</v>
      </c>
      <c r="C14" s="17">
        <v>276</v>
      </c>
      <c r="D14" s="17">
        <f t="shared" si="0"/>
        <v>97</v>
      </c>
      <c r="E14" s="19">
        <f t="shared" si="1"/>
        <v>35.14492753623188</v>
      </c>
      <c r="F14" s="13">
        <v>97</v>
      </c>
      <c r="G14" s="13"/>
      <c r="H14" s="13"/>
      <c r="I14" s="13"/>
      <c r="J14" s="13"/>
      <c r="K14" s="2"/>
      <c r="L14" s="13"/>
      <c r="M14" s="13"/>
      <c r="N14" s="13"/>
      <c r="O14" s="13"/>
      <c r="P14" s="13">
        <v>5</v>
      </c>
      <c r="Q14" s="13"/>
      <c r="R14" s="13"/>
      <c r="S14" s="13"/>
      <c r="T14" s="13">
        <v>45</v>
      </c>
      <c r="U14" s="21"/>
      <c r="V14" s="21">
        <f t="shared" si="2"/>
        <v>0</v>
      </c>
    </row>
    <row r="15" spans="1:22" ht="12.75">
      <c r="A15" s="13" t="s">
        <v>1</v>
      </c>
      <c r="B15" s="13">
        <v>100</v>
      </c>
      <c r="C15" s="17">
        <v>410</v>
      </c>
      <c r="D15" s="17">
        <f t="shared" si="0"/>
        <v>340</v>
      </c>
      <c r="E15" s="19">
        <f t="shared" si="1"/>
        <v>82.92682926829268</v>
      </c>
      <c r="F15" s="13">
        <v>200</v>
      </c>
      <c r="G15" s="13">
        <v>80</v>
      </c>
      <c r="H15" s="13">
        <v>30</v>
      </c>
      <c r="I15" s="13">
        <v>30</v>
      </c>
      <c r="J15" s="13"/>
      <c r="K15" s="2"/>
      <c r="L15" s="13"/>
      <c r="M15" s="13"/>
      <c r="N15" s="13"/>
      <c r="O15" s="13"/>
      <c r="P15" s="13">
        <v>4</v>
      </c>
      <c r="Q15" s="13"/>
      <c r="R15" s="13">
        <v>54</v>
      </c>
      <c r="S15" s="13"/>
      <c r="T15" s="13">
        <v>15</v>
      </c>
      <c r="U15" s="21"/>
      <c r="V15" s="21">
        <f t="shared" si="2"/>
        <v>0</v>
      </c>
    </row>
    <row r="16" spans="1:22" ht="12.75">
      <c r="A16" s="13" t="s">
        <v>2</v>
      </c>
      <c r="B16" s="13">
        <v>120</v>
      </c>
      <c r="C16" s="17">
        <v>270</v>
      </c>
      <c r="D16" s="17">
        <f t="shared" si="0"/>
        <v>210</v>
      </c>
      <c r="E16" s="19">
        <f t="shared" si="1"/>
        <v>77.77777777777779</v>
      </c>
      <c r="F16" s="13">
        <v>75</v>
      </c>
      <c r="G16" s="13">
        <v>60</v>
      </c>
      <c r="H16" s="13">
        <v>40</v>
      </c>
      <c r="I16" s="13">
        <v>15</v>
      </c>
      <c r="J16" s="13"/>
      <c r="K16" s="2">
        <v>20</v>
      </c>
      <c r="L16" s="13"/>
      <c r="M16" s="13">
        <v>30</v>
      </c>
      <c r="N16" s="13"/>
      <c r="O16" s="13"/>
      <c r="P16" s="13">
        <v>6</v>
      </c>
      <c r="Q16" s="13"/>
      <c r="R16" s="13">
        <v>90</v>
      </c>
      <c r="S16" s="13"/>
      <c r="T16" s="13">
        <v>30</v>
      </c>
      <c r="U16" s="21"/>
      <c r="V16" s="21">
        <f t="shared" si="2"/>
        <v>0</v>
      </c>
    </row>
    <row r="17" spans="1:22" ht="12.75">
      <c r="A17" s="13" t="s">
        <v>51</v>
      </c>
      <c r="B17" s="13">
        <v>130</v>
      </c>
      <c r="C17" s="17">
        <v>400</v>
      </c>
      <c r="D17" s="17">
        <f t="shared" si="0"/>
        <v>330</v>
      </c>
      <c r="E17" s="19">
        <f t="shared" si="1"/>
        <v>82.5</v>
      </c>
      <c r="F17" s="13">
        <v>140</v>
      </c>
      <c r="G17" s="13">
        <v>140</v>
      </c>
      <c r="H17" s="13">
        <v>50</v>
      </c>
      <c r="I17" s="13"/>
      <c r="J17" s="13"/>
      <c r="K17" s="2"/>
      <c r="L17" s="13"/>
      <c r="M17" s="13"/>
      <c r="N17" s="13"/>
      <c r="O17" s="13"/>
      <c r="P17" s="13">
        <v>5</v>
      </c>
      <c r="Q17" s="13"/>
      <c r="R17" s="13"/>
      <c r="S17" s="13"/>
      <c r="T17" s="13">
        <v>40</v>
      </c>
      <c r="U17" s="21"/>
      <c r="V17" s="21">
        <f t="shared" si="2"/>
        <v>0</v>
      </c>
    </row>
    <row r="18" spans="1:22" ht="12.75">
      <c r="A18" s="13" t="s">
        <v>3</v>
      </c>
      <c r="B18" s="13">
        <v>30</v>
      </c>
      <c r="C18" s="17">
        <v>297</v>
      </c>
      <c r="D18" s="17">
        <f t="shared" si="0"/>
        <v>206</v>
      </c>
      <c r="E18" s="19">
        <f t="shared" si="1"/>
        <v>69.36026936026936</v>
      </c>
      <c r="F18" s="13">
        <v>75</v>
      </c>
      <c r="G18" s="13">
        <v>131</v>
      </c>
      <c r="H18" s="13"/>
      <c r="I18" s="13"/>
      <c r="J18" s="13"/>
      <c r="K18" s="2"/>
      <c r="L18" s="13"/>
      <c r="M18" s="13"/>
      <c r="N18" s="13"/>
      <c r="O18" s="13"/>
      <c r="P18" s="13">
        <v>3</v>
      </c>
      <c r="Q18" s="13">
        <v>1</v>
      </c>
      <c r="R18" s="13"/>
      <c r="S18" s="13"/>
      <c r="T18" s="13"/>
      <c r="U18" s="21"/>
      <c r="V18" s="21"/>
    </row>
    <row r="19" spans="1:22" ht="12.75" hidden="1">
      <c r="A19" s="13"/>
      <c r="B19" s="13"/>
      <c r="C19" s="17"/>
      <c r="D19" s="17">
        <f t="shared" si="0"/>
        <v>0</v>
      </c>
      <c r="E19" s="19" t="e">
        <f t="shared" si="1"/>
        <v>#DIV/0!</v>
      </c>
      <c r="F19" s="13"/>
      <c r="G19" s="13"/>
      <c r="H19" s="13"/>
      <c r="I19" s="13"/>
      <c r="J19" s="13"/>
      <c r="K19" s="2"/>
      <c r="L19" s="13"/>
      <c r="M19" s="13"/>
      <c r="N19" s="13"/>
      <c r="O19" s="13"/>
      <c r="P19" s="13"/>
      <c r="Q19" s="13"/>
      <c r="R19" s="13"/>
      <c r="S19" s="13"/>
      <c r="T19" s="13"/>
      <c r="U19" s="21"/>
      <c r="V19" s="21" t="e">
        <f t="shared" si="2"/>
        <v>#DIV/0!</v>
      </c>
    </row>
    <row r="20" spans="1:22" ht="12.75">
      <c r="A20" s="13" t="s">
        <v>4</v>
      </c>
      <c r="B20" s="13">
        <v>15</v>
      </c>
      <c r="C20" s="17">
        <v>31</v>
      </c>
      <c r="D20" s="17">
        <f t="shared" si="0"/>
        <v>90</v>
      </c>
      <c r="E20" s="19">
        <f t="shared" si="1"/>
        <v>290.3225806451613</v>
      </c>
      <c r="F20" s="13">
        <v>55</v>
      </c>
      <c r="G20" s="13">
        <v>35</v>
      </c>
      <c r="H20" s="13"/>
      <c r="I20" s="13"/>
      <c r="J20" s="13"/>
      <c r="K20" s="2"/>
      <c r="L20" s="13"/>
      <c r="M20" s="13"/>
      <c r="N20" s="13"/>
      <c r="O20" s="13"/>
      <c r="P20" s="13"/>
      <c r="Q20" s="13"/>
      <c r="R20" s="13">
        <v>30</v>
      </c>
      <c r="S20" s="13"/>
      <c r="T20" s="13">
        <v>100</v>
      </c>
      <c r="U20" s="21"/>
      <c r="V20" s="21">
        <f t="shared" si="2"/>
        <v>0</v>
      </c>
    </row>
    <row r="21" spans="1:22" ht="12.75">
      <c r="A21" s="13" t="s">
        <v>5</v>
      </c>
      <c r="B21" s="13">
        <v>50</v>
      </c>
      <c r="C21" s="17">
        <v>340</v>
      </c>
      <c r="D21" s="17">
        <f t="shared" si="0"/>
        <v>180</v>
      </c>
      <c r="E21" s="19">
        <f t="shared" si="1"/>
        <v>52.94117647058824</v>
      </c>
      <c r="F21" s="13">
        <v>30</v>
      </c>
      <c r="G21" s="13">
        <v>150</v>
      </c>
      <c r="H21" s="13"/>
      <c r="I21" s="13"/>
      <c r="J21" s="13"/>
      <c r="K21" s="2"/>
      <c r="L21" s="13"/>
      <c r="M21" s="13"/>
      <c r="N21" s="13"/>
      <c r="O21" s="13"/>
      <c r="P21" s="13"/>
      <c r="Q21" s="13"/>
      <c r="R21" s="13"/>
      <c r="S21" s="13"/>
      <c r="T21" s="13">
        <v>25</v>
      </c>
      <c r="U21" s="21"/>
      <c r="V21" s="21">
        <f t="shared" si="2"/>
        <v>0</v>
      </c>
    </row>
    <row r="22" spans="1:22" ht="12.75">
      <c r="A22" s="13" t="s">
        <v>23</v>
      </c>
      <c r="B22" s="13"/>
      <c r="C22" s="17">
        <v>200</v>
      </c>
      <c r="D22" s="17">
        <f t="shared" si="0"/>
        <v>0</v>
      </c>
      <c r="E22" s="19">
        <f t="shared" si="1"/>
        <v>0</v>
      </c>
      <c r="F22" s="13"/>
      <c r="G22" s="13"/>
      <c r="H22" s="13"/>
      <c r="I22" s="13"/>
      <c r="J22" s="13"/>
      <c r="K22" s="2"/>
      <c r="L22" s="13"/>
      <c r="M22" s="13"/>
      <c r="N22" s="13"/>
      <c r="O22" s="13"/>
      <c r="P22" s="13"/>
      <c r="Q22" s="13"/>
      <c r="R22" s="13"/>
      <c r="S22" s="13"/>
      <c r="T22" s="13"/>
      <c r="U22" s="21"/>
      <c r="V22" s="21"/>
    </row>
    <row r="23" spans="1:22" ht="12.75">
      <c r="A23" s="13" t="s">
        <v>6</v>
      </c>
      <c r="B23" s="13"/>
      <c r="C23" s="17">
        <v>550</v>
      </c>
      <c r="D23" s="17">
        <f t="shared" si="0"/>
        <v>0</v>
      </c>
      <c r="E23" s="19">
        <f t="shared" si="1"/>
        <v>0</v>
      </c>
      <c r="F23" s="13"/>
      <c r="G23" s="13"/>
      <c r="H23" s="13"/>
      <c r="I23" s="13"/>
      <c r="J23" s="13"/>
      <c r="K23" s="2"/>
      <c r="L23" s="13"/>
      <c r="M23" s="13"/>
      <c r="N23" s="13"/>
      <c r="O23" s="13"/>
      <c r="P23" s="13"/>
      <c r="Q23" s="13"/>
      <c r="R23" s="13"/>
      <c r="S23" s="13"/>
      <c r="T23" s="13">
        <v>50</v>
      </c>
      <c r="U23" s="21"/>
      <c r="V23" s="21">
        <f t="shared" si="2"/>
        <v>0</v>
      </c>
    </row>
    <row r="24" spans="1:22" ht="12.75">
      <c r="A24" s="13" t="s">
        <v>7</v>
      </c>
      <c r="B24" s="13">
        <v>80</v>
      </c>
      <c r="C24" s="17">
        <v>400</v>
      </c>
      <c r="D24" s="17">
        <f t="shared" si="0"/>
        <v>280</v>
      </c>
      <c r="E24" s="19">
        <f t="shared" si="1"/>
        <v>70</v>
      </c>
      <c r="F24" s="13">
        <v>100</v>
      </c>
      <c r="G24" s="13">
        <v>100</v>
      </c>
      <c r="H24" s="13">
        <v>80</v>
      </c>
      <c r="I24" s="13"/>
      <c r="J24" s="13"/>
      <c r="K24" s="2"/>
      <c r="L24" s="13"/>
      <c r="M24" s="13">
        <v>10</v>
      </c>
      <c r="N24" s="13"/>
      <c r="O24" s="13"/>
      <c r="P24" s="13">
        <v>10</v>
      </c>
      <c r="Q24" s="13"/>
      <c r="R24" s="13"/>
      <c r="S24" s="13"/>
      <c r="T24" s="21">
        <v>60</v>
      </c>
      <c r="U24" s="13">
        <v>53</v>
      </c>
      <c r="V24" s="21">
        <f t="shared" si="2"/>
        <v>88.33333333333333</v>
      </c>
    </row>
    <row r="25" spans="1:22" ht="12.75">
      <c r="A25" s="13" t="s">
        <v>8</v>
      </c>
      <c r="B25" s="13">
        <v>100</v>
      </c>
      <c r="C25" s="17">
        <v>305</v>
      </c>
      <c r="D25" s="17">
        <f t="shared" si="0"/>
        <v>315</v>
      </c>
      <c r="E25" s="19">
        <f t="shared" si="1"/>
        <v>103.27868852459017</v>
      </c>
      <c r="F25" s="13">
        <v>120</v>
      </c>
      <c r="G25" s="13">
        <v>125</v>
      </c>
      <c r="H25" s="13">
        <v>30</v>
      </c>
      <c r="I25" s="13">
        <v>10</v>
      </c>
      <c r="J25" s="13">
        <v>30</v>
      </c>
      <c r="K25" s="2"/>
      <c r="L25" s="13"/>
      <c r="M25" s="13"/>
      <c r="N25" s="13"/>
      <c r="O25" s="13"/>
      <c r="P25" s="13">
        <v>20</v>
      </c>
      <c r="Q25" s="13">
        <v>5</v>
      </c>
      <c r="R25" s="13">
        <v>90</v>
      </c>
      <c r="S25" s="13"/>
      <c r="T25" s="21">
        <v>60</v>
      </c>
      <c r="U25" s="13">
        <v>47</v>
      </c>
      <c r="V25" s="21">
        <f t="shared" si="2"/>
        <v>78.33333333333333</v>
      </c>
    </row>
    <row r="26" spans="1:22" ht="12.75">
      <c r="A26" s="13" t="s">
        <v>52</v>
      </c>
      <c r="B26" s="13">
        <v>25</v>
      </c>
      <c r="C26" s="17">
        <v>293</v>
      </c>
      <c r="D26" s="17">
        <f t="shared" si="0"/>
        <v>35</v>
      </c>
      <c r="E26" s="19">
        <f t="shared" si="1"/>
        <v>11.945392491467576</v>
      </c>
      <c r="F26" s="13"/>
      <c r="G26" s="13"/>
      <c r="H26" s="13">
        <v>25</v>
      </c>
      <c r="I26" s="13">
        <v>10</v>
      </c>
      <c r="J26" s="13"/>
      <c r="K26" s="2"/>
      <c r="L26" s="13"/>
      <c r="M26" s="13"/>
      <c r="N26" s="13"/>
      <c r="O26" s="13"/>
      <c r="P26" s="13">
        <v>3</v>
      </c>
      <c r="Q26" s="13"/>
      <c r="R26" s="13"/>
      <c r="S26" s="13"/>
      <c r="T26" s="13">
        <v>30</v>
      </c>
      <c r="U26" s="21"/>
      <c r="V26" s="21">
        <f t="shared" si="2"/>
        <v>0</v>
      </c>
    </row>
    <row r="27" spans="1:22" ht="12.75">
      <c r="A27" s="13" t="s">
        <v>53</v>
      </c>
      <c r="B27" s="13"/>
      <c r="C27" s="17">
        <v>192</v>
      </c>
      <c r="D27" s="17">
        <f t="shared" si="0"/>
        <v>0</v>
      </c>
      <c r="E27" s="19">
        <f t="shared" si="1"/>
        <v>0</v>
      </c>
      <c r="F27" s="13"/>
      <c r="G27" s="13"/>
      <c r="H27" s="13"/>
      <c r="I27" s="13"/>
      <c r="J27" s="13"/>
      <c r="K27" s="2"/>
      <c r="L27" s="13"/>
      <c r="M27" s="13"/>
      <c r="N27" s="13"/>
      <c r="O27" s="13"/>
      <c r="P27" s="13"/>
      <c r="Q27" s="13"/>
      <c r="R27" s="13"/>
      <c r="S27" s="13"/>
      <c r="T27" s="13">
        <v>5</v>
      </c>
      <c r="U27" s="21"/>
      <c r="V27" s="21">
        <f t="shared" si="2"/>
        <v>0</v>
      </c>
    </row>
    <row r="28" spans="1:22" ht="12.75">
      <c r="A28" s="13" t="s">
        <v>24</v>
      </c>
      <c r="B28" s="13"/>
      <c r="C28" s="17">
        <v>0</v>
      </c>
      <c r="D28" s="17">
        <f t="shared" si="0"/>
        <v>0</v>
      </c>
      <c r="E28" s="19"/>
      <c r="F28" s="13"/>
      <c r="G28" s="13"/>
      <c r="H28" s="13"/>
      <c r="I28" s="13"/>
      <c r="J28" s="13"/>
      <c r="K28" s="2"/>
      <c r="L28" s="13"/>
      <c r="M28" s="13"/>
      <c r="N28" s="13"/>
      <c r="O28" s="13"/>
      <c r="P28" s="13"/>
      <c r="Q28" s="13"/>
      <c r="R28" s="13"/>
      <c r="S28" s="13"/>
      <c r="T28" s="13"/>
      <c r="U28" s="21"/>
      <c r="V28" s="21"/>
    </row>
    <row r="29" spans="1:22" ht="12.75">
      <c r="A29" s="13" t="s">
        <v>9</v>
      </c>
      <c r="B29" s="13">
        <v>10</v>
      </c>
      <c r="C29" s="17">
        <v>448</v>
      </c>
      <c r="D29" s="17">
        <f t="shared" si="0"/>
        <v>56</v>
      </c>
      <c r="E29" s="19">
        <f t="shared" si="1"/>
        <v>12.5</v>
      </c>
      <c r="F29" s="13">
        <v>18</v>
      </c>
      <c r="G29" s="13"/>
      <c r="H29" s="13"/>
      <c r="I29" s="13">
        <v>38</v>
      </c>
      <c r="J29" s="13"/>
      <c r="K29" s="2"/>
      <c r="L29" s="13"/>
      <c r="M29" s="13"/>
      <c r="N29" s="13"/>
      <c r="O29" s="13"/>
      <c r="P29" s="13"/>
      <c r="Q29" s="13"/>
      <c r="R29" s="13"/>
      <c r="S29" s="13"/>
      <c r="T29" s="13">
        <v>20</v>
      </c>
      <c r="U29" s="21"/>
      <c r="V29" s="21">
        <f t="shared" si="2"/>
        <v>0</v>
      </c>
    </row>
    <row r="30" spans="1:22" ht="12.75">
      <c r="A30" s="13" t="s">
        <v>10</v>
      </c>
      <c r="B30" s="13">
        <v>80</v>
      </c>
      <c r="C30" s="17">
        <v>527</v>
      </c>
      <c r="D30" s="17">
        <f t="shared" si="0"/>
        <v>142</v>
      </c>
      <c r="E30" s="19">
        <f t="shared" si="1"/>
        <v>26.944971537001898</v>
      </c>
      <c r="F30" s="13">
        <v>89</v>
      </c>
      <c r="G30" s="13">
        <v>30</v>
      </c>
      <c r="H30" s="13"/>
      <c r="I30" s="13"/>
      <c r="J30" s="13"/>
      <c r="K30" s="2">
        <v>23</v>
      </c>
      <c r="L30" s="13"/>
      <c r="M30" s="13"/>
      <c r="N30" s="13"/>
      <c r="O30" s="13"/>
      <c r="P30" s="13"/>
      <c r="Q30" s="13"/>
      <c r="R30" s="13"/>
      <c r="S30" s="13"/>
      <c r="T30" s="13">
        <v>45</v>
      </c>
      <c r="U30" s="21"/>
      <c r="V30" s="21">
        <f t="shared" si="2"/>
        <v>0</v>
      </c>
    </row>
    <row r="31" spans="1:22" ht="12.75">
      <c r="A31" s="13" t="s">
        <v>11</v>
      </c>
      <c r="B31" s="13">
        <v>220</v>
      </c>
      <c r="C31" s="17">
        <v>847</v>
      </c>
      <c r="D31" s="17">
        <f t="shared" si="0"/>
        <v>636</v>
      </c>
      <c r="E31" s="19">
        <f t="shared" si="1"/>
        <v>75.08854781582053</v>
      </c>
      <c r="F31" s="13">
        <v>264</v>
      </c>
      <c r="G31" s="13">
        <v>194</v>
      </c>
      <c r="H31" s="13">
        <v>108</v>
      </c>
      <c r="I31" s="13"/>
      <c r="J31" s="13">
        <v>70</v>
      </c>
      <c r="K31" s="2"/>
      <c r="L31" s="13"/>
      <c r="M31" s="13"/>
      <c r="N31" s="13"/>
      <c r="O31" s="13"/>
      <c r="P31" s="13"/>
      <c r="Q31" s="13"/>
      <c r="R31" s="13">
        <v>52</v>
      </c>
      <c r="S31" s="13"/>
      <c r="T31" s="7">
        <v>200</v>
      </c>
      <c r="U31" s="13">
        <v>12</v>
      </c>
      <c r="V31" s="21">
        <f t="shared" si="2"/>
        <v>6</v>
      </c>
    </row>
    <row r="32" spans="1:22" ht="12.75">
      <c r="A32" s="13" t="s">
        <v>12</v>
      </c>
      <c r="B32" s="13">
        <v>150</v>
      </c>
      <c r="C32" s="17">
        <v>620</v>
      </c>
      <c r="D32" s="17">
        <f t="shared" si="0"/>
        <v>460</v>
      </c>
      <c r="E32" s="19">
        <f t="shared" si="1"/>
        <v>74.19354838709677</v>
      </c>
      <c r="F32" s="13">
        <v>330</v>
      </c>
      <c r="G32" s="13">
        <v>110</v>
      </c>
      <c r="H32" s="13"/>
      <c r="I32" s="13">
        <v>20</v>
      </c>
      <c r="J32" s="13"/>
      <c r="K32" s="2"/>
      <c r="L32" s="13"/>
      <c r="M32" s="13">
        <v>65</v>
      </c>
      <c r="N32" s="13"/>
      <c r="O32" s="13">
        <v>10</v>
      </c>
      <c r="P32" s="13">
        <v>13</v>
      </c>
      <c r="Q32" s="13"/>
      <c r="R32" s="13">
        <v>30</v>
      </c>
      <c r="S32" s="13"/>
      <c r="T32" s="13">
        <v>130</v>
      </c>
      <c r="U32" s="21"/>
      <c r="V32" s="21">
        <f t="shared" si="2"/>
        <v>0</v>
      </c>
    </row>
    <row r="33" spans="1:22" ht="12.75" hidden="1">
      <c r="A33" s="13"/>
      <c r="B33" s="13"/>
      <c r="C33" s="17"/>
      <c r="D33" s="17">
        <f t="shared" si="0"/>
        <v>0</v>
      </c>
      <c r="E33" s="19" t="e">
        <f t="shared" si="1"/>
        <v>#DIV/0!</v>
      </c>
      <c r="F33" s="13"/>
      <c r="G33" s="13"/>
      <c r="H33" s="13"/>
      <c r="I33" s="13"/>
      <c r="J33" s="13"/>
      <c r="K33" s="2"/>
      <c r="L33" s="13"/>
      <c r="M33" s="13"/>
      <c r="N33" s="13"/>
      <c r="O33" s="13"/>
      <c r="P33" s="13"/>
      <c r="Q33" s="13"/>
      <c r="R33" s="13"/>
      <c r="S33" s="13"/>
      <c r="T33" s="13"/>
      <c r="U33" s="21"/>
      <c r="V33" s="21" t="e">
        <f t="shared" si="2"/>
        <v>#DIV/0!</v>
      </c>
    </row>
    <row r="34" spans="1:22" ht="12.75">
      <c r="A34" s="13" t="s">
        <v>62</v>
      </c>
      <c r="B34" s="13"/>
      <c r="C34" s="17">
        <v>160</v>
      </c>
      <c r="D34" s="17">
        <f t="shared" si="0"/>
        <v>80</v>
      </c>
      <c r="E34" s="19">
        <f t="shared" si="1"/>
        <v>50</v>
      </c>
      <c r="F34" s="13">
        <v>30</v>
      </c>
      <c r="G34" s="13">
        <v>20</v>
      </c>
      <c r="H34" s="13">
        <v>30</v>
      </c>
      <c r="I34" s="13"/>
      <c r="J34" s="13"/>
      <c r="K34" s="2"/>
      <c r="L34" s="13"/>
      <c r="M34" s="13"/>
      <c r="N34" s="13"/>
      <c r="O34" s="13"/>
      <c r="P34" s="13"/>
      <c r="Q34" s="13"/>
      <c r="R34" s="13"/>
      <c r="S34" s="13"/>
      <c r="T34" s="13">
        <v>20</v>
      </c>
      <c r="U34" s="21"/>
      <c r="V34" s="21">
        <f t="shared" si="2"/>
        <v>0</v>
      </c>
    </row>
    <row r="35" spans="1:22" ht="12.75">
      <c r="A35" s="13" t="s">
        <v>13</v>
      </c>
      <c r="B35" s="13">
        <v>15</v>
      </c>
      <c r="C35" s="17">
        <v>495</v>
      </c>
      <c r="D35" s="17">
        <f t="shared" si="0"/>
        <v>95</v>
      </c>
      <c r="E35" s="19">
        <f t="shared" si="1"/>
        <v>19.19191919191919</v>
      </c>
      <c r="F35" s="13">
        <v>20</v>
      </c>
      <c r="G35" s="13"/>
      <c r="H35" s="13">
        <v>75</v>
      </c>
      <c r="I35" s="13"/>
      <c r="J35" s="13"/>
      <c r="K35" s="2"/>
      <c r="L35" s="13"/>
      <c r="M35" s="13">
        <v>15</v>
      </c>
      <c r="N35" s="13">
        <v>3</v>
      </c>
      <c r="O35" s="13"/>
      <c r="P35" s="13"/>
      <c r="Q35" s="13"/>
      <c r="R35" s="13"/>
      <c r="S35" s="13"/>
      <c r="T35" s="13">
        <v>30</v>
      </c>
      <c r="U35" s="21"/>
      <c r="V35" s="21">
        <f t="shared" si="2"/>
        <v>0</v>
      </c>
    </row>
    <row r="36" spans="1:22" ht="12.75">
      <c r="A36" s="13" t="s">
        <v>25</v>
      </c>
      <c r="B36" s="13">
        <v>38</v>
      </c>
      <c r="C36" s="17">
        <v>241</v>
      </c>
      <c r="D36" s="17">
        <f t="shared" si="0"/>
        <v>0</v>
      </c>
      <c r="E36" s="19">
        <f t="shared" si="1"/>
        <v>0</v>
      </c>
      <c r="F36" s="13"/>
      <c r="G36" s="13"/>
      <c r="H36" s="13"/>
      <c r="I36" s="13"/>
      <c r="J36" s="13"/>
      <c r="K36" s="2"/>
      <c r="L36" s="13"/>
      <c r="M36" s="13"/>
      <c r="N36" s="13"/>
      <c r="O36" s="13"/>
      <c r="P36" s="13">
        <v>6</v>
      </c>
      <c r="Q36" s="13">
        <v>1</v>
      </c>
      <c r="R36" s="13"/>
      <c r="S36" s="13"/>
      <c r="T36" s="13">
        <v>10</v>
      </c>
      <c r="U36" s="21"/>
      <c r="V36" s="21">
        <f t="shared" si="2"/>
        <v>0</v>
      </c>
    </row>
    <row r="37" spans="1:22" ht="12.75">
      <c r="A37" s="13" t="s">
        <v>21</v>
      </c>
      <c r="B37" s="13">
        <v>170</v>
      </c>
      <c r="C37" s="17">
        <v>762</v>
      </c>
      <c r="D37" s="17">
        <f t="shared" si="0"/>
        <v>606</v>
      </c>
      <c r="E37" s="19">
        <f t="shared" si="1"/>
        <v>79.52755905511812</v>
      </c>
      <c r="F37" s="13">
        <v>271</v>
      </c>
      <c r="G37" s="13">
        <v>288</v>
      </c>
      <c r="H37" s="13">
        <v>47</v>
      </c>
      <c r="I37" s="13"/>
      <c r="J37" s="13"/>
      <c r="K37" s="2"/>
      <c r="L37" s="13"/>
      <c r="M37" s="13"/>
      <c r="N37" s="13"/>
      <c r="O37" s="13"/>
      <c r="P37" s="13"/>
      <c r="Q37" s="13"/>
      <c r="R37" s="13">
        <v>50</v>
      </c>
      <c r="S37" s="13"/>
      <c r="T37" s="7">
        <v>200</v>
      </c>
      <c r="U37" s="13">
        <v>85</v>
      </c>
      <c r="V37" s="21">
        <f t="shared" si="2"/>
        <v>42.5</v>
      </c>
    </row>
    <row r="38" spans="1:22" ht="12.75">
      <c r="A38" s="13" t="s">
        <v>54</v>
      </c>
      <c r="B38" s="13">
        <v>150</v>
      </c>
      <c r="C38" s="17">
        <v>710</v>
      </c>
      <c r="D38" s="17">
        <f t="shared" si="0"/>
        <v>710</v>
      </c>
      <c r="E38" s="19">
        <f t="shared" si="1"/>
        <v>100</v>
      </c>
      <c r="F38" s="13">
        <v>330</v>
      </c>
      <c r="G38" s="13">
        <v>350</v>
      </c>
      <c r="H38" s="13"/>
      <c r="I38" s="13">
        <v>30</v>
      </c>
      <c r="J38" s="13"/>
      <c r="K38" s="2"/>
      <c r="L38" s="13"/>
      <c r="M38" s="13">
        <v>80</v>
      </c>
      <c r="N38" s="13"/>
      <c r="O38" s="13"/>
      <c r="P38" s="13"/>
      <c r="Q38" s="13"/>
      <c r="R38" s="13"/>
      <c r="S38" s="13"/>
      <c r="T38" s="13">
        <v>75</v>
      </c>
      <c r="U38" s="21"/>
      <c r="V38" s="21">
        <f t="shared" si="2"/>
        <v>0</v>
      </c>
    </row>
    <row r="39" spans="1:22" ht="12.75">
      <c r="A39" s="13" t="s">
        <v>55</v>
      </c>
      <c r="B39" s="13"/>
      <c r="C39" s="17">
        <v>340</v>
      </c>
      <c r="D39" s="17">
        <f t="shared" si="0"/>
        <v>235</v>
      </c>
      <c r="E39" s="19">
        <f t="shared" si="1"/>
        <v>69.11764705882352</v>
      </c>
      <c r="F39" s="13">
        <v>50</v>
      </c>
      <c r="G39" s="13">
        <v>160</v>
      </c>
      <c r="H39" s="13"/>
      <c r="I39" s="13">
        <v>25</v>
      </c>
      <c r="J39" s="13"/>
      <c r="K39" s="2"/>
      <c r="L39" s="13"/>
      <c r="M39" s="13"/>
      <c r="N39" s="13"/>
      <c r="O39" s="13"/>
      <c r="P39" s="13"/>
      <c r="Q39" s="13"/>
      <c r="R39" s="13"/>
      <c r="S39" s="13"/>
      <c r="T39" s="13">
        <v>20</v>
      </c>
      <c r="U39" s="21"/>
      <c r="V39" s="21">
        <f t="shared" si="2"/>
        <v>0</v>
      </c>
    </row>
    <row r="40" spans="1:22" ht="12.75">
      <c r="A40" s="13" t="s">
        <v>26</v>
      </c>
      <c r="B40" s="13"/>
      <c r="C40" s="17">
        <v>0</v>
      </c>
      <c r="D40" s="17">
        <f t="shared" si="0"/>
        <v>0</v>
      </c>
      <c r="E40" s="19"/>
      <c r="F40" s="13"/>
      <c r="G40" s="13"/>
      <c r="H40" s="13"/>
      <c r="I40" s="13"/>
      <c r="J40" s="13"/>
      <c r="K40" s="2"/>
      <c r="L40" s="13"/>
      <c r="M40" s="13"/>
      <c r="N40" s="13"/>
      <c r="O40" s="13"/>
      <c r="P40" s="13"/>
      <c r="Q40" s="13"/>
      <c r="R40" s="13"/>
      <c r="S40" s="13"/>
      <c r="T40" s="13"/>
      <c r="U40" s="21"/>
      <c r="V40" s="21"/>
    </row>
    <row r="41" spans="1:22" ht="12.75">
      <c r="A41" s="13" t="s">
        <v>14</v>
      </c>
      <c r="B41" s="13">
        <v>40</v>
      </c>
      <c r="C41" s="17">
        <v>158</v>
      </c>
      <c r="D41" s="17">
        <f t="shared" si="0"/>
        <v>115</v>
      </c>
      <c r="E41" s="19">
        <f t="shared" si="1"/>
        <v>72.78481012658227</v>
      </c>
      <c r="F41" s="13">
        <v>70</v>
      </c>
      <c r="G41" s="13">
        <v>35</v>
      </c>
      <c r="H41" s="13"/>
      <c r="I41" s="13">
        <v>10</v>
      </c>
      <c r="J41" s="13"/>
      <c r="K41" s="2"/>
      <c r="L41" s="13"/>
      <c r="M41" s="13"/>
      <c r="N41" s="13"/>
      <c r="O41" s="13"/>
      <c r="P41" s="13"/>
      <c r="Q41" s="13"/>
      <c r="R41" s="13"/>
      <c r="S41" s="13"/>
      <c r="T41" s="13"/>
      <c r="U41" s="21"/>
      <c r="V41" s="21"/>
    </row>
    <row r="42" spans="1:22" ht="12.75">
      <c r="A42" s="17" t="s">
        <v>61</v>
      </c>
      <c r="B42" s="17">
        <f>SUM(B10:B41)</f>
        <v>1643</v>
      </c>
      <c r="C42" s="17">
        <f>SUM(C10:C41)</f>
        <v>12198</v>
      </c>
      <c r="D42" s="17">
        <f t="shared" si="0"/>
        <v>5740</v>
      </c>
      <c r="E42" s="19">
        <f t="shared" si="1"/>
        <v>47.0568945728808</v>
      </c>
      <c r="F42" s="17">
        <f aca="true" t="shared" si="3" ref="F42:K42">SUM(F10:F41)</f>
        <v>2513</v>
      </c>
      <c r="G42" s="17">
        <f t="shared" si="3"/>
        <v>2150</v>
      </c>
      <c r="H42" s="17">
        <f t="shared" si="3"/>
        <v>710</v>
      </c>
      <c r="I42" s="17">
        <f t="shared" si="3"/>
        <v>188</v>
      </c>
      <c r="J42" s="17">
        <f t="shared" si="3"/>
        <v>100</v>
      </c>
      <c r="K42" s="20">
        <f t="shared" si="3"/>
        <v>79</v>
      </c>
      <c r="L42" s="17">
        <f>SUM(L10:L41)</f>
        <v>14</v>
      </c>
      <c r="M42" s="17">
        <f aca="true" t="shared" si="4" ref="M42:R42">SUM(M10:M41)</f>
        <v>232</v>
      </c>
      <c r="N42" s="17">
        <f t="shared" si="4"/>
        <v>3</v>
      </c>
      <c r="O42" s="17">
        <f t="shared" si="4"/>
        <v>10</v>
      </c>
      <c r="P42" s="17">
        <f t="shared" si="4"/>
        <v>75</v>
      </c>
      <c r="Q42" s="17">
        <f t="shared" si="4"/>
        <v>7</v>
      </c>
      <c r="R42" s="17">
        <f t="shared" si="4"/>
        <v>396</v>
      </c>
      <c r="S42" s="17"/>
      <c r="T42" s="17">
        <f>SUM(T10:T41)</f>
        <v>1535</v>
      </c>
      <c r="U42" s="21">
        <f>SUM(U10:U41)</f>
        <v>253</v>
      </c>
      <c r="V42" s="21">
        <f t="shared" si="2"/>
        <v>16.482084690553748</v>
      </c>
    </row>
    <row r="43" spans="1:22" ht="12.75">
      <c r="A43" s="14" t="s">
        <v>57</v>
      </c>
      <c r="B43" s="13">
        <v>3250</v>
      </c>
      <c r="C43" s="17"/>
      <c r="D43" s="17">
        <v>12198</v>
      </c>
      <c r="E43" s="17"/>
      <c r="F43" s="13">
        <v>4793</v>
      </c>
      <c r="G43" s="14">
        <v>5093</v>
      </c>
      <c r="H43" s="14">
        <v>1582</v>
      </c>
      <c r="I43" s="14">
        <v>455</v>
      </c>
      <c r="J43" s="14">
        <v>202</v>
      </c>
      <c r="K43" s="14">
        <v>68</v>
      </c>
      <c r="L43" s="14">
        <v>82</v>
      </c>
      <c r="M43" s="14">
        <v>776</v>
      </c>
      <c r="N43" s="14">
        <v>54</v>
      </c>
      <c r="O43" s="14">
        <v>5</v>
      </c>
      <c r="P43" s="14">
        <v>68</v>
      </c>
      <c r="Q43" s="14">
        <v>17</v>
      </c>
      <c r="R43" s="13">
        <v>3776</v>
      </c>
      <c r="S43" s="13">
        <v>303</v>
      </c>
      <c r="T43" s="13"/>
      <c r="U43" s="21"/>
      <c r="V43" s="21"/>
    </row>
    <row r="44" spans="1:22" ht="12.75">
      <c r="A44" s="14" t="s">
        <v>58</v>
      </c>
      <c r="B44" s="15">
        <f>B42/B43*100</f>
        <v>50.55384615384615</v>
      </c>
      <c r="C44" s="18"/>
      <c r="D44" s="18">
        <f>D42/D43*100</f>
        <v>47.0568945728808</v>
      </c>
      <c r="E44" s="18"/>
      <c r="F44" s="15">
        <f aca="true" t="shared" si="5" ref="F44:S44">F42*100/F43</f>
        <v>52.43062799916545</v>
      </c>
      <c r="G44" s="15">
        <f t="shared" si="5"/>
        <v>42.21480463381111</v>
      </c>
      <c r="H44" s="15">
        <f t="shared" si="5"/>
        <v>44.879898862199745</v>
      </c>
      <c r="I44" s="15">
        <f t="shared" si="5"/>
        <v>41.31868131868132</v>
      </c>
      <c r="J44" s="15">
        <f t="shared" si="5"/>
        <v>49.504950495049506</v>
      </c>
      <c r="K44" s="15">
        <f t="shared" si="5"/>
        <v>116.17647058823529</v>
      </c>
      <c r="L44" s="15">
        <f t="shared" si="5"/>
        <v>17.073170731707318</v>
      </c>
      <c r="M44" s="15">
        <f t="shared" si="5"/>
        <v>29.896907216494846</v>
      </c>
      <c r="N44" s="15">
        <f t="shared" si="5"/>
        <v>5.555555555555555</v>
      </c>
      <c r="O44" s="15">
        <f t="shared" si="5"/>
        <v>200</v>
      </c>
      <c r="P44" s="15">
        <f t="shared" si="5"/>
        <v>110.29411764705883</v>
      </c>
      <c r="Q44" s="15">
        <f t="shared" si="5"/>
        <v>41.1764705882353</v>
      </c>
      <c r="R44" s="15">
        <f>R42/R43*100</f>
        <v>10.48728813559322</v>
      </c>
      <c r="S44" s="15">
        <f t="shared" si="5"/>
        <v>0</v>
      </c>
      <c r="T44" s="13"/>
      <c r="U44" s="21"/>
      <c r="V44" s="21"/>
    </row>
    <row r="45" spans="1:18" ht="12.75">
      <c r="A45" s="23" t="s">
        <v>68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</sheetData>
  <mergeCells count="9">
    <mergeCell ref="D4:O4"/>
    <mergeCell ref="T6:V6"/>
    <mergeCell ref="U7:U8"/>
    <mergeCell ref="V7:V8"/>
    <mergeCell ref="T7:T8"/>
    <mergeCell ref="A45:R45"/>
    <mergeCell ref="C7:E7"/>
    <mergeCell ref="L6:Q6"/>
    <mergeCell ref="C6:K6"/>
  </mergeCells>
  <printOptions/>
  <pageMargins left="0.25" right="0.21" top="0.44" bottom="0.18" header="0.44" footer="0.1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info4</cp:lastModifiedBy>
  <cp:lastPrinted>2007-05-03T06:09:08Z</cp:lastPrinted>
  <dcterms:created xsi:type="dcterms:W3CDTF">2001-05-08T06:08:01Z</dcterms:created>
  <dcterms:modified xsi:type="dcterms:W3CDTF">2007-05-03T09:20:07Z</dcterms:modified>
  <cp:category/>
  <cp:version/>
  <cp:contentType/>
  <cp:contentStatus/>
</cp:coreProperties>
</file>