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пр1 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</sheets>
  <definedNames>
    <definedName name="_xlnm.Print_Titles" localSheetId="2">'пр3'!$7:$7</definedName>
    <definedName name="_xlnm.Print_Titles" localSheetId="3">'пр4'!$7:$7</definedName>
    <definedName name="_xlnm.Print_Titles" localSheetId="4">'пр5'!$6:$6</definedName>
    <definedName name="_xlnm.Print_Titles" localSheetId="5">'пр6'!$7:$7</definedName>
    <definedName name="_xlnm.Print_Titles" localSheetId="6">'пр7'!$7:$7</definedName>
  </definedNames>
  <calcPr fullCalcOnLoad="1"/>
</workbook>
</file>

<file path=xl/sharedStrings.xml><?xml version="1.0" encoding="utf-8"?>
<sst xmlns="http://schemas.openxmlformats.org/spreadsheetml/2006/main" count="479" uniqueCount="268">
  <si>
    <t>Код бюджетной классификации Российской Федерации</t>
  </si>
  <si>
    <t>админи-
стратора
доходов</t>
  </si>
  <si>
    <t>доходов бюджета Ибресинского района</t>
  </si>
  <si>
    <t>1 11 05011 03 0000 120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</si>
  <si>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</si>
  <si>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</si>
  <si>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</si>
  <si>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</si>
  <si>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</si>
  <si>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1 11 08043 03 0000 120</t>
  </si>
  <si>
    <t>Прочие поступления от использования имущества, находящегося в муниципальной собственности</t>
  </si>
  <si>
    <t>1 14 02032 03 0000 410</t>
  </si>
  <si>
    <t>1 14 02032 03 0000 440</t>
  </si>
  <si>
    <t>Доходы местных бюджетов от реализации имущесва, находящегося в оперативном управлении учреждений, находящихся в ведении органов местного самоуправления (в части реализации материальных запасов по указанному имуществу)</t>
  </si>
  <si>
    <t>1 14 02033 03 0000 410</t>
  </si>
  <si>
    <t>Доходы от реализации иного имущества,находящегося в муниципальной собственности (в части реализации основных средств по указанному имуществу)</t>
  </si>
  <si>
    <t>1 14 02033 03 0000 440</t>
  </si>
  <si>
    <t>Доходы от реализации иного имущества,находящегося в муниципальной собственности (в части реализации материальных запасов по указанному имуществу)</t>
  </si>
  <si>
    <t>1 14 03030 03 0000 410</t>
  </si>
  <si>
    <t>Средства местных бюджетов от распоряжения и реализации конфискованного имущества, обращенного в доход государства (в части реализации основных средств по указанному имуществу)</t>
  </si>
  <si>
    <t>1 14 03030 03 0000 440</t>
  </si>
  <si>
    <t>Средства местных бюджетов от распоряжения и реализации конфискованного имущества, обращенного в доход государства (в части реализации материальных запасов по указанному имуществу)</t>
  </si>
  <si>
    <t xml:space="preserve">1 17 02030 03 0000 120 </t>
  </si>
  <si>
    <t>Возмещение потерь сельскохозяйственного производства, связанных с изъятием сельскохозяйственных угодий</t>
  </si>
  <si>
    <t xml:space="preserve"> </t>
  </si>
  <si>
    <t>3 02 01030 03 0000 130</t>
  </si>
  <si>
    <t>Доходы от продажи услуг, зачисляемые в местные бюджеты</t>
  </si>
  <si>
    <t>3 02 02030 03 0000 440</t>
  </si>
  <si>
    <t>Доходы от продажи товаров, зачисляемые в местные бюджеты</t>
  </si>
  <si>
    <t>3 03 02030 03 0000 180</t>
  </si>
  <si>
    <t>Прочие безвозмездные перечисления в местный бюджет</t>
  </si>
  <si>
    <t>Наименование доходов</t>
  </si>
  <si>
    <t>НАЛОГОВЫЕ ДОХОДЫ</t>
  </si>
  <si>
    <t>НАЛОГИ НА ПРИБЫЛЬ (ДОХОД), ПРИРОСТ КАПИТАЛА</t>
  </si>
  <si>
    <t>Налог на прибыль (доход) организаций</t>
  </si>
  <si>
    <t>000 1 01 02000 01 0000 110</t>
  </si>
  <si>
    <t>Налог на доходы физических лиц</t>
  </si>
  <si>
    <t>Налог на игорный бизнес</t>
  </si>
  <si>
    <t>000 1 05 02000 01 0000 110</t>
  </si>
  <si>
    <t>000 1 05 03000 01 0000 110</t>
  </si>
  <si>
    <t>НАЛОГИ НА ИМУЩЕСТВО</t>
  </si>
  <si>
    <t>000 1 06 01000 03 0000 110</t>
  </si>
  <si>
    <t>Налог на имущество физических лиц</t>
  </si>
  <si>
    <t>Налог на имущество предприятий</t>
  </si>
  <si>
    <t xml:space="preserve">Налог с имущества, переходящее в порядке наследования или дарения </t>
  </si>
  <si>
    <t>Земельный налог</t>
  </si>
  <si>
    <t>000 1 06 06010 03 0000 110</t>
  </si>
  <si>
    <t>Доходы от сдачи в аренду имущества, находящегося в государственной и муниципальной собственности</t>
  </si>
  <si>
    <t>000 1 11 05011 01 0000 120</t>
  </si>
  <si>
    <t>арендная плата за земли сельскохозяйственного назначения</t>
  </si>
  <si>
    <t>000 1 11 05012 01 0000 120</t>
  </si>
  <si>
    <t>арендная плата за земли городов и поселков</t>
  </si>
  <si>
    <t>арендная плата за земли несельскохозяйственного назначения</t>
  </si>
  <si>
    <t>000 1 11 05013 01 0000 120</t>
  </si>
  <si>
    <t>доходы от аренды имущества</t>
  </si>
  <si>
    <t>Проценты, полученные от предоставления бюджетных кредитов</t>
  </si>
  <si>
    <t>ШТРАФНЫЕ САНКЦИИ, ВОЗМЕЩЕНИЕ УЩЕРБА</t>
  </si>
  <si>
    <t>БЕЗВОЗМЕЗДНЫЕ ПЕРЕЧИСЛЕНИЯ</t>
  </si>
  <si>
    <t>ОТ НЕРЕЗИДЕНТОВ</t>
  </si>
  <si>
    <t>ОТ БЮДЖЕТОВ ДРУГИХ УРОВНЕЙ</t>
  </si>
  <si>
    <t>ДОХОДЫ ОТ ПРЕДПРИНИМАТЕЛЬСКОЙ И ИНОЙ ПРИНОСЯЩЕЙ ДОХОД ДЕЯТЕЛЬНОСТИ</t>
  </si>
  <si>
    <t>ВСЕГО ДОХОДОВ</t>
  </si>
  <si>
    <t xml:space="preserve">Дефицит </t>
  </si>
  <si>
    <t xml:space="preserve">Приложение №1 </t>
  </si>
  <si>
    <t xml:space="preserve">к решению Собрания депутатов </t>
  </si>
  <si>
    <t>Нормативы (ставки) отчислений доходов от уплаты налогов</t>
  </si>
  <si>
    <t>Коды бюджетной класс.РФ</t>
  </si>
  <si>
    <t>Наименование налогов и сборов</t>
  </si>
  <si>
    <t>Единый налог на вмененный доход для определенных видов деятельности</t>
  </si>
  <si>
    <t>Единый сельскохозяйственный налог</t>
  </si>
  <si>
    <t>Арендная плата 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</si>
  <si>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</si>
  <si>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Арендная плата  и поступления от продажи права на заключение договоров аренды за  земли сельских поселений до разграничения государственной собственности на землю</t>
  </si>
  <si>
    <t>Нормативы отчислений в бюджеты поселений Ибресинского района (%)</t>
  </si>
  <si>
    <t xml:space="preserve">код экономич. Классификации </t>
  </si>
  <si>
    <t>Бюджет на 2006 год</t>
  </si>
  <si>
    <t>182 1 01 00000 00 0000 000</t>
  </si>
  <si>
    <t>182 1 01 01000 00 0000 110</t>
  </si>
  <si>
    <t>182 1 01 02000 01 0000 110</t>
  </si>
  <si>
    <t>182 1 06 05000 00 0000 110</t>
  </si>
  <si>
    <t>182 1 06 00000 00 0000 000</t>
  </si>
  <si>
    <t>182 1 06 01000 03 0000 110</t>
  </si>
  <si>
    <t>182 1 06 02000 02 0000 110</t>
  </si>
  <si>
    <t>182 1 06 03000 01 0000 110</t>
  </si>
  <si>
    <t>182 1 06 06000 03 0000 110</t>
  </si>
  <si>
    <t>303 1 11 00000 00 0000 000</t>
  </si>
  <si>
    <t>ДОХОДЫ ОТ ИСПОЛЬЗОВАНИЯ ИМУЩЕСТВА, НАХОДЯЩЕГОСЯ В ГОСУДАРСТВЕННОЙ СОБСТВЕННОСТИ, ИЛИ ОТ ДЕЯТЕЛЬНОСТИ ГОСУДАРСТВЕННЫХ И МУНИЦИПАЛЬНЫХ ОРГАНИЗАЦИЙ</t>
  </si>
  <si>
    <t>303 1 11 05000 00 0000 120</t>
  </si>
  <si>
    <t>303 1 11 05011 01 0000 120</t>
  </si>
  <si>
    <t>303 1 11 05012 01 0000 120</t>
  </si>
  <si>
    <t>303 1 11 05014 01 0000 120</t>
  </si>
  <si>
    <t>303 1 11 05013 03 0000 120</t>
  </si>
  <si>
    <t>арендная плата   и поступления от продажи договоров аренды за земли сельских поселений до разграничения государственной собственности на землю</t>
  </si>
  <si>
    <t>303 1 11 05030 00 0000 120</t>
  </si>
  <si>
    <t>303 1 11 05033 03 0000 120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</si>
  <si>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в хозяйственном ведении муниципальных унитарных предприятий</t>
  </si>
  <si>
    <t>303 1 11 03030 03 0000 120</t>
  </si>
  <si>
    <t>303 1 16 00000 00 0000 000</t>
  </si>
  <si>
    <t>303 2 00 00000 00 0000 000</t>
  </si>
  <si>
    <t>303 2 01 00000 00 0000 180</t>
  </si>
  <si>
    <t>303 2 02 00000 00 0000 000</t>
  </si>
  <si>
    <t>303 3 00 00000 00 0000 000</t>
  </si>
  <si>
    <t>303 3 02 01030 03 0000 130</t>
  </si>
  <si>
    <t>доходы от продажи услуг, зачисляемые в местный бюджет</t>
  </si>
  <si>
    <t>303 3 02 01030 03 0000 440</t>
  </si>
  <si>
    <t>доходы от продажи товаров, зачисляемые в местный бюджет</t>
  </si>
  <si>
    <t xml:space="preserve">303 3 03 02030 03 0000 180 </t>
  </si>
  <si>
    <t>прочие безвозмездные поступления в местный бюджет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</si>
  <si>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(в части реализации основных средств по указанному имуществу)</t>
  </si>
  <si>
    <t>303</t>
  </si>
  <si>
    <t xml:space="preserve"> Администраторы неналоговых доходов, доходов от предпринимательской и иной приносящей доход деятельности, подлежащих зачислению в бюджет  Новочурашевского сельского                       поселения</t>
  </si>
  <si>
    <t>Наименования администратора доходов бюджета Новочурашевского сельского поселения</t>
  </si>
  <si>
    <t>Администрация  Новочурашевского сельского поселения</t>
  </si>
  <si>
    <t>Доходы бюджета Новочурашевского сельского поселения</t>
  </si>
  <si>
    <t>и сборов в бюджет Новочурашевского сельского поселения на 2006 год</t>
  </si>
  <si>
    <t>000 1 11 05030 00 0000 120</t>
  </si>
  <si>
    <t>Доходы от сдачи в аренду имущества, находящегося в оперативном управлении органов местного самоуправления и в хозяйственном ведении федеральных государственных унитарных предприятий и муниципальных унитарных предприятий</t>
  </si>
  <si>
    <t xml:space="preserve">Земельный налог </t>
  </si>
  <si>
    <t>Фонд компенсаций</t>
  </si>
  <si>
    <t xml:space="preserve">Приложение №3 </t>
  </si>
  <si>
    <t>Дотация</t>
  </si>
  <si>
    <t xml:space="preserve">Приложение № 4 </t>
  </si>
  <si>
    <t>к Решению Собрания депутатов</t>
  </si>
  <si>
    <t>Наименование показателя</t>
  </si>
  <si>
    <t>Рз</t>
  </si>
  <si>
    <t>ПР</t>
  </si>
  <si>
    <t xml:space="preserve">Всего    </t>
  </si>
  <si>
    <t>Средства бюджета</t>
  </si>
  <si>
    <t>Фонд муниципального развития</t>
  </si>
  <si>
    <t>Средства по предпринимательской деятельности</t>
  </si>
  <si>
    <t>Средства фонда компенсаций</t>
  </si>
  <si>
    <t>Общегосударственные вопросы</t>
  </si>
  <si>
    <t>Функционирование законодательных (представительных) органов  государственной   власти и местного управления</t>
  </si>
  <si>
    <t>Функционирование Правительства  Российской  Федерации,  высших  органов  исполнительной власти субьектоа РФ и местного самоуправления</t>
  </si>
  <si>
    <t xml:space="preserve">Судебная система 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</si>
  <si>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</si>
  <si>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</si>
  <si>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</si>
  <si>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</si>
  <si>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</si>
  <si>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</si>
  <si>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</si>
  <si>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</si>
  <si>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</si>
  <si>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Периодическая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</si>
  <si>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</si>
  <si>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</si>
  <si>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</si>
  <si>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</si>
  <si>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</si>
  <si>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</si>
  <si>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</si>
  <si>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</si>
  <si>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</si>
  <si>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Расходы</t>
  </si>
  <si>
    <t xml:space="preserve">ИТОГО </t>
  </si>
  <si>
    <t>01</t>
  </si>
  <si>
    <t>03</t>
  </si>
  <si>
    <t>04</t>
  </si>
  <si>
    <t>05</t>
  </si>
  <si>
    <t>Резервные фонды</t>
  </si>
  <si>
    <t>13</t>
  </si>
  <si>
    <t>Обеспечение противопожарной безопасности</t>
  </si>
  <si>
    <t>10</t>
  </si>
  <si>
    <t>Жилищно-коммунальное хозяйство</t>
  </si>
  <si>
    <t>Жилищное хозяйство</t>
  </si>
  <si>
    <t>Коммунальное хозяйство</t>
  </si>
  <si>
    <t>02</t>
  </si>
  <si>
    <t>Другие вопросы в области жилищно-коммунального хозяйства</t>
  </si>
  <si>
    <t>07</t>
  </si>
  <si>
    <t>09</t>
  </si>
  <si>
    <t>08</t>
  </si>
  <si>
    <t>06</t>
  </si>
  <si>
    <t xml:space="preserve">Приложение №5 </t>
  </si>
  <si>
    <t>Распределение</t>
  </si>
  <si>
    <t>ЦСР</t>
  </si>
  <si>
    <t>ВР</t>
  </si>
  <si>
    <t>Руководство и управление в сфере установленных функций</t>
  </si>
  <si>
    <t>0100000</t>
  </si>
  <si>
    <t>Центральный аппарат</t>
  </si>
  <si>
    <t>005</t>
  </si>
  <si>
    <t>12</t>
  </si>
  <si>
    <t>Процентные платежи по долговым обязательствам</t>
  </si>
  <si>
    <t>Процентные платежи по муниципальному долгу</t>
  </si>
  <si>
    <t>1020000</t>
  </si>
  <si>
    <t>214</t>
  </si>
  <si>
    <t xml:space="preserve">Обеспечение функционирования органов в сфере национальной безопасности и правоохраниетльной деятельности </t>
  </si>
  <si>
    <t>253</t>
  </si>
  <si>
    <t>11</t>
  </si>
  <si>
    <t>Обеспечение деятельности подведомственных учреждений</t>
  </si>
  <si>
    <t>327</t>
  </si>
  <si>
    <t>Организационно-воспитательная работа с молодежью</t>
  </si>
  <si>
    <t>4310000</t>
  </si>
  <si>
    <t>4520000</t>
  </si>
  <si>
    <t>Непрограммные инвестиции в основные фонды</t>
  </si>
  <si>
    <t>Строительство объектов общегражданского назначения</t>
  </si>
  <si>
    <t>Библиотеки</t>
  </si>
  <si>
    <t>4420000</t>
  </si>
  <si>
    <t>Другие вопросы в области культуры, кинематографии и средств массовой информации</t>
  </si>
  <si>
    <t>Учебно-методические  кабинеты,  центральные   бухгалтерии,   группы   хозяйственного обслуживания, учебные фильмотеки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</si>
  <si>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</si>
  <si>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</si>
  <si>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</si>
  <si>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455</t>
  </si>
  <si>
    <t>483</t>
  </si>
  <si>
    <t>Меры социальной поддержки граждан</t>
  </si>
  <si>
    <t>5050000</t>
  </si>
  <si>
    <t xml:space="preserve"> Расходы на оказание социальной помощи</t>
  </si>
  <si>
    <t>Субсидии</t>
  </si>
  <si>
    <t>197</t>
  </si>
  <si>
    <t>( рублей)</t>
  </si>
  <si>
    <t>0700000</t>
  </si>
  <si>
    <t>Резервные фонды органов местного самоуправления</t>
  </si>
  <si>
    <t>184</t>
  </si>
  <si>
    <t>Воинские формирования (органы, подразделения)</t>
  </si>
  <si>
    <t>2020000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</si>
  <si>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</si>
  <si>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</si>
  <si>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 и приобретению жилых домов</t>
  </si>
  <si>
    <t>410</t>
  </si>
  <si>
    <t>Поддержка коммунального хозяйства</t>
  </si>
  <si>
    <t>3510000</t>
  </si>
  <si>
    <t>Мероприятия по благоустройству городских и сельских поселений</t>
  </si>
  <si>
    <t>412</t>
  </si>
  <si>
    <t>Реализация государственных функций, связанных с общегосударственным управлением</t>
  </si>
  <si>
    <t>0920000</t>
  </si>
  <si>
    <t>Дворцы дома культуры , другие учреждения культуры и  средств массовой информации</t>
  </si>
  <si>
    <t>4400000</t>
  </si>
  <si>
    <t>муниципальных внутренних заимствований,</t>
  </si>
  <si>
    <t>№ п/п</t>
  </si>
  <si>
    <t>Внутренние заимствования</t>
  </si>
  <si>
    <t>В том числе на покрытие дефицита бюджета Новочурашевского сельского поселения</t>
  </si>
  <si>
    <t>Бюджетные ссуды</t>
  </si>
  <si>
    <t>Кредиты банковских учреждений</t>
  </si>
  <si>
    <t>-привлечено</t>
  </si>
  <si>
    <t>-погашено</t>
  </si>
  <si>
    <t>3</t>
  </si>
  <si>
    <t>Муниципальные займы</t>
  </si>
  <si>
    <t>Продажа муниципального имущества</t>
  </si>
  <si>
    <t>Свободный остаток бюджетных средств</t>
  </si>
  <si>
    <t>Наименование работ</t>
  </si>
  <si>
    <t>РЗ</t>
  </si>
  <si>
    <t>Сумма на год</t>
  </si>
  <si>
    <t>в том числе по кварталам</t>
  </si>
  <si>
    <t>Уличное освещение</t>
  </si>
  <si>
    <t>Зимнее содержание дорог</t>
  </si>
  <si>
    <t>итого</t>
  </si>
  <si>
    <t>Устройство водоотводных каналов</t>
  </si>
  <si>
    <t>Очистка водоема</t>
  </si>
  <si>
    <t>изменение русла</t>
  </si>
  <si>
    <t>(руб.)</t>
  </si>
  <si>
    <t>Программа</t>
  </si>
  <si>
    <t xml:space="preserve">                                                                              к решению Собрания депутатов </t>
  </si>
  <si>
    <t xml:space="preserve">                                              Приложение№ 2</t>
  </si>
  <si>
    <t>расходов бюджета Новочурашевского сельского поселения на 2006 год по разделам, подразделам, целевым статьям расходов, видам расходов функциональной классификации расходов Российской Федерации</t>
  </si>
  <si>
    <t>Фонд софинансирования социальных расходов</t>
  </si>
  <si>
    <t>5150000</t>
  </si>
  <si>
    <t xml:space="preserve">Приложение №6 </t>
  </si>
  <si>
    <t>Расходы по благоустройству Новочурашевского сельского поселения 
на 2006 год</t>
  </si>
  <si>
    <t>для покрытия дефицита бюджета 
Новочурашевского сельского поселения
 на 2006 год</t>
  </si>
  <si>
    <t>Распределение расходов бюджета Новочурашевского сельского поселения на 2006 год по разделам, подразделам, целевым статьям расходов, видам расходов функциональной классификации расходов Российской Федерации</t>
  </si>
  <si>
    <r>
      <t>от 05 декабря 2005г. № 5</t>
    </r>
    <r>
      <rPr>
        <sz val="10"/>
        <rFont val="Times New Roman"/>
        <family val="1"/>
      </rPr>
      <t xml:space="preserve">            </t>
    </r>
  </si>
  <si>
    <r>
      <t xml:space="preserve">                                                                от  05 декабря  2005г. №5 </t>
    </r>
    <r>
      <rPr>
        <sz val="10"/>
        <rFont val="Times New Roman"/>
        <family val="1"/>
      </rPr>
      <t xml:space="preserve">            </t>
    </r>
  </si>
  <si>
    <r>
      <t xml:space="preserve">от  05 декабря 2005г. №5 </t>
    </r>
    <r>
      <rPr>
        <sz val="10"/>
        <rFont val="Times New Roman"/>
        <family val="1"/>
      </rPr>
      <t xml:space="preserve">            </t>
    </r>
  </si>
  <si>
    <r>
      <t xml:space="preserve">от  05 декабря 2005г. №5 </t>
    </r>
    <r>
      <rPr>
        <sz val="10"/>
        <rFont val="Times New Roman"/>
        <family val="1"/>
      </rPr>
      <t xml:space="preserve">    </t>
    </r>
  </si>
  <si>
    <t xml:space="preserve">от 05 декабря 2005г. №5 </t>
  </si>
  <si>
    <t xml:space="preserve"> от 05 декабря 2005г. N5 </t>
  </si>
  <si>
    <t>Приложение № 
к решению Собрания депутатов
от  05 декабря 2005 г. №5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</si>
</sst>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_р_."/>
    <numFmt numFmtId="170" formatCode="0.0"/>
    <numFmt numFmtId="171" formatCode="#,##0.000"/>
    <numFmt numFmtId="172" formatCode="0.000"/>
  </numFmts>
  <fonts count="23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" fontId="11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4" fontId="11" fillId="0" borderId="15" xfId="0" applyNumberFormat="1" applyFont="1" applyBorder="1" applyAlignment="1">
      <alignment/>
    </xf>
    <xf numFmtId="0" fontId="12" fillId="0" borderId="14" xfId="0" applyFont="1" applyBorder="1" applyAlignment="1">
      <alignment vertical="top" wrapText="1"/>
    </xf>
    <xf numFmtId="4" fontId="12" fillId="0" borderId="15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4" fontId="11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 horizontal="center" wrapText="1"/>
    </xf>
    <xf numFmtId="0" fontId="2" fillId="0" borderId="14" xfId="0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right" vertical="top"/>
    </xf>
    <xf numFmtId="0" fontId="20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right" vertical="top"/>
    </xf>
    <xf numFmtId="0" fontId="1" fillId="0" borderId="25" xfId="0" applyFont="1" applyBorder="1" applyAlignment="1">
      <alignment vertical="top"/>
    </xf>
    <xf numFmtId="0" fontId="19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vertical="top"/>
    </xf>
    <xf numFmtId="0" fontId="18" fillId="0" borderId="26" xfId="0" applyFont="1" applyBorder="1" applyAlignment="1">
      <alignment vertical="top" wrapText="1"/>
    </xf>
    <xf numFmtId="0" fontId="4" fillId="0" borderId="23" xfId="0" applyFont="1" applyBorder="1" applyAlignment="1">
      <alignment horizontal="right" vertical="top"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10" fillId="0" borderId="27" xfId="0" applyNumberFormat="1" applyFont="1" applyBorder="1" applyAlignment="1">
      <alignment horizontal="center" vertical="top" wrapText="1"/>
    </xf>
    <xf numFmtId="49" fontId="17" fillId="0" borderId="2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2" fontId="16" fillId="0" borderId="30" xfId="0" applyNumberFormat="1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2" fontId="16" fillId="0" borderId="31" xfId="0" applyNumberFormat="1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8" fillId="0" borderId="33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vertical="top"/>
    </xf>
    <xf numFmtId="170" fontId="4" fillId="0" borderId="2" xfId="0" applyNumberFormat="1" applyFont="1" applyBorder="1" applyAlignment="1">
      <alignment vertical="top"/>
    </xf>
    <xf numFmtId="0" fontId="20" fillId="0" borderId="3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vertical="top"/>
    </xf>
    <xf numFmtId="170" fontId="1" fillId="0" borderId="14" xfId="0" applyNumberFormat="1" applyFont="1" applyBorder="1" applyAlignment="1">
      <alignment vertical="top"/>
    </xf>
    <xf numFmtId="0" fontId="19" fillId="0" borderId="35" xfId="0" applyFont="1" applyBorder="1" applyAlignment="1">
      <alignment horizontal="left" vertical="top" wrapText="1"/>
    </xf>
    <xf numFmtId="170" fontId="2" fillId="0" borderId="14" xfId="0" applyNumberFormat="1" applyFont="1" applyBorder="1" applyAlignment="1">
      <alignment vertical="top"/>
    </xf>
    <xf numFmtId="170" fontId="2" fillId="0" borderId="15" xfId="0" applyNumberFormat="1" applyFont="1" applyBorder="1" applyAlignment="1">
      <alignment vertical="top"/>
    </xf>
    <xf numFmtId="170" fontId="2" fillId="0" borderId="14" xfId="0" applyNumberFormat="1" applyFont="1" applyBorder="1" applyAlignment="1">
      <alignment/>
    </xf>
    <xf numFmtId="0" fontId="19" fillId="0" borderId="35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170" fontId="4" fillId="0" borderId="14" xfId="0" applyNumberFormat="1" applyFont="1" applyBorder="1" applyAlignment="1">
      <alignment vertical="top"/>
    </xf>
    <xf numFmtId="0" fontId="0" fillId="0" borderId="36" xfId="0" applyBorder="1" applyAlignment="1">
      <alignment/>
    </xf>
    <xf numFmtId="0" fontId="20" fillId="0" borderId="35" xfId="0" applyFont="1" applyBorder="1" applyAlignment="1">
      <alignment vertical="top" wrapText="1"/>
    </xf>
    <xf numFmtId="170" fontId="4" fillId="0" borderId="30" xfId="0" applyNumberFormat="1" applyFont="1" applyBorder="1" applyAlignment="1">
      <alignment vertical="top"/>
    </xf>
    <xf numFmtId="0" fontId="18" fillId="0" borderId="37" xfId="0" applyFont="1" applyBorder="1" applyAlignment="1">
      <alignment vertical="top" wrapText="1"/>
    </xf>
    <xf numFmtId="170" fontId="2" fillId="0" borderId="30" xfId="0" applyNumberFormat="1" applyFont="1" applyBorder="1" applyAlignment="1">
      <alignment vertical="top"/>
    </xf>
    <xf numFmtId="0" fontId="4" fillId="0" borderId="38" xfId="0" applyFont="1" applyBorder="1" applyAlignment="1">
      <alignment vertical="top" wrapText="1"/>
    </xf>
    <xf numFmtId="49" fontId="4" fillId="0" borderId="39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70" fontId="4" fillId="0" borderId="39" xfId="0" applyNumberFormat="1" applyFont="1" applyBorder="1" applyAlignment="1">
      <alignment vertical="top"/>
    </xf>
    <xf numFmtId="170" fontId="2" fillId="0" borderId="5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vertical="top"/>
    </xf>
    <xf numFmtId="170" fontId="1" fillId="0" borderId="0" xfId="0" applyNumberFormat="1" applyFont="1" applyBorder="1" applyAlignment="1">
      <alignment vertical="top"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0" xfId="0" applyAlignment="1">
      <alignment/>
    </xf>
    <xf numFmtId="49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9" fontId="4" fillId="0" borderId="40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18" fillId="0" borderId="38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right" vertical="top"/>
    </xf>
    <xf numFmtId="0" fontId="2" fillId="0" borderId="41" xfId="0" applyFont="1" applyBorder="1" applyAlignment="1">
      <alignment horizontal="right" vertical="top"/>
    </xf>
    <xf numFmtId="0" fontId="4" fillId="0" borderId="42" xfId="0" applyFont="1" applyBorder="1" applyAlignment="1">
      <alignment horizontal="right" vertical="top"/>
    </xf>
    <xf numFmtId="0" fontId="2" fillId="0" borderId="36" xfId="0" applyFont="1" applyBorder="1" applyAlignment="1">
      <alignment horizontal="right" vertical="top"/>
    </xf>
    <xf numFmtId="0" fontId="2" fillId="0" borderId="36" xfId="0" applyFont="1" applyBorder="1" applyAlignment="1">
      <alignment vertical="top"/>
    </xf>
    <xf numFmtId="0" fontId="4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2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3">
      <selection activeCell="A10" sqref="A10:B11"/>
    </sheetView>
  </sheetViews>
  <sheetFormatPr defaultColWidth="9.00390625" defaultRowHeight="12.75"/>
  <cols>
    <col min="1" max="1" width="9.625" style="2" customWidth="1"/>
    <col min="2" max="2" width="23.75390625" style="2" customWidth="1"/>
    <col min="3" max="3" width="53.375" style="2" customWidth="1"/>
  </cols>
  <sheetData>
    <row r="1" spans="1:3" ht="12.75">
      <c r="A1" s="165" t="s">
        <v>63</v>
      </c>
      <c r="B1" s="165"/>
      <c r="C1" s="165"/>
    </row>
    <row r="2" spans="1:5" ht="14.25" customHeight="1">
      <c r="A2" s="165" t="s">
        <v>64</v>
      </c>
      <c r="B2" s="165"/>
      <c r="C2" s="165"/>
      <c r="D2" s="38"/>
      <c r="E2" s="38"/>
    </row>
    <row r="3" spans="1:3" ht="12.75">
      <c r="A3" s="165" t="s">
        <v>261</v>
      </c>
      <c r="B3" s="165"/>
      <c r="C3" s="165"/>
    </row>
    <row r="4" spans="1:3" s="39" customFormat="1" ht="12.75">
      <c r="A4" s="166" t="s">
        <v>110</v>
      </c>
      <c r="B4" s="166"/>
      <c r="C4" s="166"/>
    </row>
    <row r="5" spans="1:3" s="39" customFormat="1" ht="12.75">
      <c r="A5" s="166"/>
      <c r="B5" s="166"/>
      <c r="C5" s="166"/>
    </row>
    <row r="6" spans="1:3" ht="15.75" customHeight="1">
      <c r="A6" s="166"/>
      <c r="B6" s="166"/>
      <c r="C6" s="166"/>
    </row>
    <row r="7" spans="1:3" s="40" customFormat="1" ht="12.75" hidden="1">
      <c r="A7" s="166"/>
      <c r="B7" s="166"/>
      <c r="C7" s="166"/>
    </row>
    <row r="8" spans="1:3" s="40" customFormat="1" ht="25.5" customHeight="1" hidden="1">
      <c r="A8" s="166"/>
      <c r="B8" s="166"/>
      <c r="C8" s="166"/>
    </row>
    <row r="9" spans="1:3" s="40" customFormat="1" ht="32.25" customHeight="1" hidden="1" thickBot="1">
      <c r="A9"/>
      <c r="B9"/>
      <c r="C9"/>
    </row>
    <row r="10" spans="1:3" s="40" customFormat="1" ht="16.5" customHeight="1">
      <c r="A10" s="161" t="s">
        <v>0</v>
      </c>
      <c r="B10" s="161"/>
      <c r="C10" s="162" t="s">
        <v>111</v>
      </c>
    </row>
    <row r="11" spans="1:3" s="40" customFormat="1" ht="6.75" customHeight="1">
      <c r="A11" s="161"/>
      <c r="B11" s="161"/>
      <c r="C11" s="162"/>
    </row>
    <row r="12" spans="1:3" s="40" customFormat="1" ht="33" customHeight="1">
      <c r="A12" s="41" t="s">
        <v>1</v>
      </c>
      <c r="B12" s="42" t="s">
        <v>2</v>
      </c>
      <c r="C12" s="162"/>
    </row>
    <row r="13" spans="1:3" s="40" customFormat="1" ht="13.5" customHeight="1">
      <c r="A13" s="43">
        <v>1</v>
      </c>
      <c r="B13" s="43">
        <v>2</v>
      </c>
      <c r="C13" s="43">
        <v>3</v>
      </c>
    </row>
    <row r="14" spans="1:3" s="40" customFormat="1" ht="14.25" customHeight="1">
      <c r="A14" s="44">
        <v>303</v>
      </c>
      <c r="B14" s="163" t="s">
        <v>112</v>
      </c>
      <c r="C14" s="164"/>
    </row>
    <row r="15" spans="1:3" s="40" customFormat="1" ht="54" customHeight="1">
      <c r="A15" s="43">
        <v>303</v>
      </c>
      <c r="B15" s="45" t="s">
        <v>3</v>
      </c>
      <c r="C15" s="46" t="s">
        <v>4</v>
      </c>
    </row>
    <row r="16" spans="1:3" ht="38.25" customHeight="1">
      <c r="A16" s="43">
        <v>303</v>
      </c>
      <c r="B16" s="45" t="s">
        <v>5</v>
      </c>
      <c r="C16" s="46" t="s">
        <v>6</v>
      </c>
    </row>
    <row r="17" spans="1:3" ht="52.5" customHeight="1">
      <c r="A17" s="43">
        <v>303</v>
      </c>
      <c r="B17" s="45" t="s">
        <v>7</v>
      </c>
      <c r="C17" s="46" t="s">
        <v>8</v>
      </c>
    </row>
    <row r="18" spans="1:3" ht="27" customHeight="1">
      <c r="A18" s="43">
        <v>303</v>
      </c>
      <c r="B18" s="45" t="s">
        <v>9</v>
      </c>
      <c r="C18" s="46" t="s">
        <v>10</v>
      </c>
    </row>
    <row r="19" spans="1:3" ht="64.5" customHeight="1">
      <c r="A19" s="43">
        <v>303</v>
      </c>
      <c r="B19" s="45" t="s">
        <v>11</v>
      </c>
      <c r="C19" s="46" t="s">
        <v>108</v>
      </c>
    </row>
    <row r="20" spans="1:3" ht="65.25" customHeight="1">
      <c r="A20" s="43">
        <v>303</v>
      </c>
      <c r="B20" s="45" t="s">
        <v>12</v>
      </c>
      <c r="C20" s="46" t="s">
        <v>13</v>
      </c>
    </row>
    <row r="21" spans="1:3" ht="42.75" customHeight="1">
      <c r="A21" s="43">
        <v>303</v>
      </c>
      <c r="B21" s="45" t="s">
        <v>14</v>
      </c>
      <c r="C21" s="46" t="s">
        <v>15</v>
      </c>
    </row>
    <row r="22" spans="1:3" ht="42" customHeight="1">
      <c r="A22" s="43">
        <v>303</v>
      </c>
      <c r="B22" s="45" t="s">
        <v>16</v>
      </c>
      <c r="C22" s="46" t="s">
        <v>17</v>
      </c>
    </row>
    <row r="23" spans="1:3" ht="54" customHeight="1">
      <c r="A23" s="43">
        <v>303</v>
      </c>
      <c r="B23" s="45" t="s">
        <v>18</v>
      </c>
      <c r="C23" s="46" t="s">
        <v>19</v>
      </c>
    </row>
    <row r="24" spans="1:3" ht="52.5" customHeight="1">
      <c r="A24" s="43">
        <v>303</v>
      </c>
      <c r="B24" s="45" t="s">
        <v>20</v>
      </c>
      <c r="C24" s="46" t="s">
        <v>21</v>
      </c>
    </row>
    <row r="25" spans="1:3" ht="27" customHeight="1">
      <c r="A25" s="43">
        <v>303</v>
      </c>
      <c r="B25" s="45" t="s">
        <v>22</v>
      </c>
      <c r="C25" s="46" t="s">
        <v>23</v>
      </c>
    </row>
    <row r="26" spans="1:3" ht="15" customHeight="1">
      <c r="A26" s="47" t="s">
        <v>109</v>
      </c>
      <c r="B26" s="48" t="s">
        <v>25</v>
      </c>
      <c r="C26" s="46" t="s">
        <v>26</v>
      </c>
    </row>
    <row r="27" spans="1:3" ht="24.75" customHeight="1">
      <c r="A27" s="49" t="s">
        <v>109</v>
      </c>
      <c r="B27" s="48" t="s">
        <v>27</v>
      </c>
      <c r="C27" s="46" t="s">
        <v>28</v>
      </c>
    </row>
    <row r="28" spans="1:3" s="40" customFormat="1" ht="13.5" customHeight="1">
      <c r="A28" s="49" t="s">
        <v>109</v>
      </c>
      <c r="B28" s="48" t="s">
        <v>29</v>
      </c>
      <c r="C28" s="46" t="s">
        <v>30</v>
      </c>
    </row>
    <row r="29" spans="1:3" ht="12.75">
      <c r="A29"/>
      <c r="B29"/>
      <c r="C29"/>
    </row>
    <row r="30" spans="1:3" ht="12.75">
      <c r="A30"/>
      <c r="B30"/>
      <c r="C30"/>
    </row>
    <row r="31" spans="1:3" ht="40.5" customHeight="1">
      <c r="A31"/>
      <c r="B31"/>
      <c r="C31"/>
    </row>
    <row r="32" spans="1:3" ht="51.75" customHeight="1">
      <c r="A32"/>
      <c r="B32"/>
      <c r="C32"/>
    </row>
    <row r="33" ht="39" customHeight="1">
      <c r="A33" s="1"/>
    </row>
    <row r="34" ht="18" customHeight="1"/>
    <row r="35" ht="29.25" customHeight="1"/>
    <row r="36" ht="27.75" customHeight="1"/>
  </sheetData>
  <mergeCells count="7">
    <mergeCell ref="A10:B11"/>
    <mergeCell ref="C10:C12"/>
    <mergeCell ref="B14:C14"/>
    <mergeCell ref="A1:C1"/>
    <mergeCell ref="A2:C2"/>
    <mergeCell ref="A3:C3"/>
    <mergeCell ref="A4:C8"/>
  </mergeCells>
  <printOptions horizontalCentered="1"/>
  <pageMargins left="0.7874015748031497" right="0.7874015748031497" top="0.3937007874015748" bottom="0.3937007874015748" header="0.5118110236220472" footer="0.31496062992125984"/>
  <pageSetup fitToHeight="2" fitToWidth="1"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6" sqref="A6:C6"/>
    </sheetView>
  </sheetViews>
  <sheetFormatPr defaultColWidth="9.00390625" defaultRowHeight="12.75"/>
  <cols>
    <col min="1" max="1" width="21.75390625" style="0" customWidth="1"/>
    <col min="2" max="2" width="43.125" style="0" customWidth="1"/>
    <col min="3" max="3" width="18.625" style="0" customWidth="1"/>
  </cols>
  <sheetData>
    <row r="1" spans="2:3" ht="12.75">
      <c r="B1" s="168" t="s">
        <v>253</v>
      </c>
      <c r="C1" s="168"/>
    </row>
    <row r="2" spans="2:3" ht="12.75">
      <c r="B2" s="168" t="s">
        <v>252</v>
      </c>
      <c r="C2" s="168"/>
    </row>
    <row r="3" spans="2:3" ht="12.75">
      <c r="B3" s="168" t="s">
        <v>262</v>
      </c>
      <c r="C3" s="168"/>
    </row>
    <row r="4" spans="1:2" ht="12.75">
      <c r="A4" s="1"/>
      <c r="B4" s="2"/>
    </row>
    <row r="5" spans="1:3" ht="15.75">
      <c r="A5" s="167" t="s">
        <v>65</v>
      </c>
      <c r="B5" s="167"/>
      <c r="C5" s="167"/>
    </row>
    <row r="6" spans="1:3" ht="15.75">
      <c r="A6" s="167" t="s">
        <v>114</v>
      </c>
      <c r="B6" s="167"/>
      <c r="C6" s="167"/>
    </row>
    <row r="7" spans="1:2" ht="13.5" thickBot="1">
      <c r="A7" s="3"/>
      <c r="B7" s="3"/>
    </row>
    <row r="8" spans="1:3" ht="66" customHeight="1">
      <c r="A8" s="4" t="s">
        <v>66</v>
      </c>
      <c r="B8" s="5" t="s">
        <v>67</v>
      </c>
      <c r="C8" s="6" t="s">
        <v>73</v>
      </c>
    </row>
    <row r="9" spans="1:3" ht="18.75" customHeight="1">
      <c r="A9" s="7" t="s">
        <v>35</v>
      </c>
      <c r="B9" s="8" t="s">
        <v>36</v>
      </c>
      <c r="C9" s="45">
        <v>10</v>
      </c>
    </row>
    <row r="10" spans="1:3" ht="26.25" customHeight="1">
      <c r="A10" s="7" t="s">
        <v>38</v>
      </c>
      <c r="B10" s="8" t="s">
        <v>68</v>
      </c>
      <c r="C10" s="45"/>
    </row>
    <row r="11" spans="1:3" ht="15.75" customHeight="1">
      <c r="A11" s="7" t="s">
        <v>39</v>
      </c>
      <c r="B11" s="8" t="s">
        <v>69</v>
      </c>
      <c r="C11" s="45">
        <v>30</v>
      </c>
    </row>
    <row r="12" spans="1:3" ht="13.5" customHeight="1">
      <c r="A12" s="7" t="s">
        <v>41</v>
      </c>
      <c r="B12" s="8" t="s">
        <v>42</v>
      </c>
      <c r="C12" s="45">
        <v>100</v>
      </c>
    </row>
    <row r="13" spans="1:3" ht="27" customHeight="1">
      <c r="A13" s="7" t="s">
        <v>46</v>
      </c>
      <c r="B13" s="8" t="s">
        <v>117</v>
      </c>
      <c r="C13" s="9">
        <v>100</v>
      </c>
    </row>
    <row r="14" spans="1:3" ht="65.25" customHeight="1">
      <c r="A14" s="7" t="s">
        <v>48</v>
      </c>
      <c r="B14" s="8" t="s">
        <v>70</v>
      </c>
      <c r="C14" s="9">
        <v>100</v>
      </c>
    </row>
    <row r="15" spans="1:3" ht="52.5" customHeight="1">
      <c r="A15" s="7" t="s">
        <v>50</v>
      </c>
      <c r="B15" s="8" t="s">
        <v>71</v>
      </c>
      <c r="C15" s="9">
        <v>50</v>
      </c>
    </row>
    <row r="16" spans="1:3" ht="52.5" customHeight="1" thickBot="1">
      <c r="A16" s="7" t="s">
        <v>53</v>
      </c>
      <c r="B16" s="8" t="s">
        <v>72</v>
      </c>
      <c r="C16" s="10">
        <v>100</v>
      </c>
    </row>
    <row r="17" spans="1:3" ht="65.25" customHeight="1">
      <c r="A17" s="50" t="s">
        <v>115</v>
      </c>
      <c r="B17" s="51" t="s">
        <v>116</v>
      </c>
      <c r="C17" s="52">
        <v>100</v>
      </c>
    </row>
    <row r="18" ht="54" customHeight="1"/>
    <row r="19" ht="54" customHeight="1"/>
  </sheetData>
  <mergeCells count="5">
    <mergeCell ref="A6:C6"/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zoomScale="85" zoomScaleNormal="85" workbookViewId="0" topLeftCell="A1">
      <selection activeCell="C3" sqref="C3"/>
    </sheetView>
  </sheetViews>
  <sheetFormatPr defaultColWidth="9.00390625" defaultRowHeight="12.75"/>
  <cols>
    <col min="1" max="1" width="25.125" style="1" customWidth="1"/>
    <col min="2" max="2" width="70.125" style="11" customWidth="1"/>
    <col min="3" max="3" width="11.375" style="1" customWidth="1"/>
    <col min="4" max="16384" width="9.125" style="1" customWidth="1"/>
  </cols>
  <sheetData>
    <row r="1" ht="18.75">
      <c r="C1" s="12" t="s">
        <v>119</v>
      </c>
    </row>
    <row r="2" spans="2:3" ht="18.75">
      <c r="B2" s="12"/>
      <c r="C2" s="12" t="s">
        <v>64</v>
      </c>
    </row>
    <row r="3" ht="18.75">
      <c r="C3" s="12" t="s">
        <v>263</v>
      </c>
    </row>
    <row r="4" ht="6.75" customHeight="1"/>
    <row r="5" spans="1:3" ht="18.75">
      <c r="A5" s="169" t="s">
        <v>113</v>
      </c>
      <c r="B5" s="169"/>
      <c r="C5" s="169"/>
    </row>
    <row r="6" spans="1:3" ht="15.75" customHeight="1" thickBot="1">
      <c r="A6" s="13"/>
      <c r="B6" s="13"/>
      <c r="C6" s="13"/>
    </row>
    <row r="7" spans="1:3" ht="42" customHeight="1" thickBot="1">
      <c r="A7" s="14" t="s">
        <v>74</v>
      </c>
      <c r="B7" s="15" t="s">
        <v>31</v>
      </c>
      <c r="C7" s="16" t="s">
        <v>75</v>
      </c>
    </row>
    <row r="8" spans="1:3" s="20" customFormat="1" ht="14.25">
      <c r="A8" s="17"/>
      <c r="B8" s="18" t="s">
        <v>32</v>
      </c>
      <c r="C8" s="19">
        <f>C9+C13</f>
        <v>228200</v>
      </c>
    </row>
    <row r="9" spans="1:3" s="20" customFormat="1" ht="14.25">
      <c r="A9" s="21" t="s">
        <v>76</v>
      </c>
      <c r="B9" s="22" t="s">
        <v>33</v>
      </c>
      <c r="C9" s="23">
        <f>SUM(C10:C12)</f>
        <v>36100</v>
      </c>
    </row>
    <row r="10" spans="1:3" ht="15">
      <c r="A10" s="7" t="s">
        <v>77</v>
      </c>
      <c r="B10" s="24" t="s">
        <v>34</v>
      </c>
      <c r="C10" s="25"/>
    </row>
    <row r="11" spans="1:3" ht="15">
      <c r="A11" s="7" t="s">
        <v>78</v>
      </c>
      <c r="B11" s="24" t="s">
        <v>36</v>
      </c>
      <c r="C11" s="25">
        <v>36100</v>
      </c>
    </row>
    <row r="12" spans="1:3" ht="15">
      <c r="A12" s="7" t="s">
        <v>79</v>
      </c>
      <c r="B12" s="24" t="s">
        <v>37</v>
      </c>
      <c r="C12" s="25"/>
    </row>
    <row r="13" spans="1:3" s="20" customFormat="1" ht="14.25">
      <c r="A13" s="21" t="s">
        <v>80</v>
      </c>
      <c r="B13" s="22" t="s">
        <v>40</v>
      </c>
      <c r="C13" s="23">
        <f>C14+C17</f>
        <v>192100</v>
      </c>
    </row>
    <row r="14" spans="1:3" ht="15">
      <c r="A14" s="7" t="s">
        <v>81</v>
      </c>
      <c r="B14" s="24" t="s">
        <v>42</v>
      </c>
      <c r="C14" s="25">
        <v>52400</v>
      </c>
    </row>
    <row r="15" spans="1:3" ht="15">
      <c r="A15" s="7" t="s">
        <v>82</v>
      </c>
      <c r="B15" s="24" t="s">
        <v>43</v>
      </c>
      <c r="C15" s="25"/>
    </row>
    <row r="16" spans="1:3" ht="15">
      <c r="A16" s="7" t="s">
        <v>83</v>
      </c>
      <c r="B16" s="24" t="s">
        <v>44</v>
      </c>
      <c r="C16" s="25">
        <v>0</v>
      </c>
    </row>
    <row r="17" spans="1:3" s="20" customFormat="1" ht="15">
      <c r="A17" s="7" t="s">
        <v>84</v>
      </c>
      <c r="B17" s="24" t="s">
        <v>45</v>
      </c>
      <c r="C17" s="25">
        <v>139700</v>
      </c>
    </row>
    <row r="18" spans="1:3" ht="57">
      <c r="A18" s="26" t="s">
        <v>85</v>
      </c>
      <c r="B18" s="27" t="s">
        <v>86</v>
      </c>
      <c r="C18" s="23">
        <f>C19</f>
        <v>22700</v>
      </c>
    </row>
    <row r="19" spans="1:3" ht="30">
      <c r="A19" s="28" t="s">
        <v>87</v>
      </c>
      <c r="B19" s="29" t="s">
        <v>47</v>
      </c>
      <c r="C19" s="25">
        <f>C23+C24</f>
        <v>22700</v>
      </c>
    </row>
    <row r="20" spans="1:3" ht="15">
      <c r="A20" s="28" t="s">
        <v>88</v>
      </c>
      <c r="B20" s="29" t="s">
        <v>49</v>
      </c>
      <c r="C20" s="25"/>
    </row>
    <row r="21" spans="1:3" s="20" customFormat="1" ht="15">
      <c r="A21" s="28" t="s">
        <v>89</v>
      </c>
      <c r="B21" s="29" t="s">
        <v>51</v>
      </c>
      <c r="C21" s="25"/>
    </row>
    <row r="22" spans="1:3" ht="15">
      <c r="A22" s="28" t="s">
        <v>90</v>
      </c>
      <c r="B22" s="29" t="s">
        <v>52</v>
      </c>
      <c r="C22" s="25"/>
    </row>
    <row r="23" spans="1:3" ht="45">
      <c r="A23" s="28" t="s">
        <v>91</v>
      </c>
      <c r="B23" s="29" t="s">
        <v>92</v>
      </c>
      <c r="C23" s="25">
        <v>22700</v>
      </c>
    </row>
    <row r="24" spans="1:3" ht="15">
      <c r="A24" s="28" t="s">
        <v>93</v>
      </c>
      <c r="B24" s="29" t="s">
        <v>54</v>
      </c>
      <c r="C24" s="25">
        <f>C25</f>
        <v>0</v>
      </c>
    </row>
    <row r="25" spans="1:3" ht="60">
      <c r="A25" s="28" t="s">
        <v>94</v>
      </c>
      <c r="B25" s="29" t="s">
        <v>95</v>
      </c>
      <c r="C25" s="25">
        <v>0</v>
      </c>
    </row>
    <row r="26" spans="1:3" ht="15">
      <c r="A26" s="28" t="s">
        <v>96</v>
      </c>
      <c r="B26" s="29" t="s">
        <v>55</v>
      </c>
      <c r="C26" s="25"/>
    </row>
    <row r="27" spans="1:3" s="20" customFormat="1" ht="14.25">
      <c r="A27" s="26" t="s">
        <v>97</v>
      </c>
      <c r="B27" s="27" t="s">
        <v>56</v>
      </c>
      <c r="C27" s="23">
        <v>3200</v>
      </c>
    </row>
    <row r="28" spans="1:3" ht="14.25">
      <c r="A28" s="26" t="s">
        <v>98</v>
      </c>
      <c r="B28" s="27" t="s">
        <v>57</v>
      </c>
      <c r="C28" s="23">
        <f>C30</f>
        <v>1380406</v>
      </c>
    </row>
    <row r="29" spans="1:3" ht="15">
      <c r="A29" s="28" t="s">
        <v>99</v>
      </c>
      <c r="B29" s="29" t="s">
        <v>58</v>
      </c>
      <c r="C29" s="25"/>
    </row>
    <row r="30" spans="1:3" ht="15">
      <c r="A30" s="28" t="s">
        <v>100</v>
      </c>
      <c r="B30" s="29" t="s">
        <v>59</v>
      </c>
      <c r="C30" s="25">
        <f>C31+C32</f>
        <v>1380406</v>
      </c>
    </row>
    <row r="31" spans="1:3" ht="15">
      <c r="A31" s="28"/>
      <c r="B31" s="29" t="s">
        <v>120</v>
      </c>
      <c r="C31" s="25">
        <v>1149900</v>
      </c>
    </row>
    <row r="32" spans="1:3" ht="15">
      <c r="A32" s="28"/>
      <c r="B32" s="29" t="s">
        <v>118</v>
      </c>
      <c r="C32" s="25">
        <v>230506</v>
      </c>
    </row>
    <row r="33" spans="1:3" ht="28.5">
      <c r="A33" s="30" t="s">
        <v>101</v>
      </c>
      <c r="B33" s="22" t="s">
        <v>60</v>
      </c>
      <c r="C33" s="31">
        <f>SUM(C34:C36)</f>
        <v>13500</v>
      </c>
    </row>
    <row r="34" spans="1:3" ht="15">
      <c r="A34" s="32" t="s">
        <v>102</v>
      </c>
      <c r="B34" s="24" t="s">
        <v>103</v>
      </c>
      <c r="C34" s="33">
        <v>13500</v>
      </c>
    </row>
    <row r="35" spans="1:3" ht="15">
      <c r="A35" s="32" t="s">
        <v>104</v>
      </c>
      <c r="B35" s="24" t="s">
        <v>105</v>
      </c>
      <c r="C35" s="33">
        <v>0</v>
      </c>
    </row>
    <row r="36" spans="1:3" ht="15">
      <c r="A36" s="32" t="s">
        <v>106</v>
      </c>
      <c r="B36" s="24" t="s">
        <v>107</v>
      </c>
      <c r="C36" s="33"/>
    </row>
    <row r="37" spans="1:3" ht="14.25">
      <c r="A37" s="26" t="s">
        <v>24</v>
      </c>
      <c r="B37" s="27" t="s">
        <v>61</v>
      </c>
      <c r="C37" s="23">
        <f>C8+C28+C33+C27+C18</f>
        <v>1648006</v>
      </c>
    </row>
    <row r="38" spans="1:3" s="20" customFormat="1" ht="15" thickBot="1">
      <c r="A38" s="34"/>
      <c r="B38" s="35" t="s">
        <v>62</v>
      </c>
      <c r="C38" s="36">
        <v>-22900</v>
      </c>
    </row>
    <row r="41" spans="1:3" s="20" customFormat="1" ht="12.75">
      <c r="A41" s="1"/>
      <c r="B41" s="11"/>
      <c r="C41" s="1"/>
    </row>
    <row r="44" spans="1:3" s="20" customFormat="1" ht="12.75">
      <c r="A44" s="1"/>
      <c r="B44" s="11"/>
      <c r="C44" s="1"/>
    </row>
    <row r="45" spans="1:3" s="20" customFormat="1" ht="12.75">
      <c r="A45" s="1"/>
      <c r="B45" s="11"/>
      <c r="C45" s="1"/>
    </row>
    <row r="50" ht="17.25" customHeight="1"/>
    <row r="60" spans="1:3" s="20" customFormat="1" ht="12.75">
      <c r="A60" s="1"/>
      <c r="B60" s="11"/>
      <c r="C60" s="1"/>
    </row>
    <row r="61" spans="1:3" s="20" customFormat="1" ht="12.75">
      <c r="A61" s="1"/>
      <c r="B61" s="11"/>
      <c r="C61" s="1"/>
    </row>
    <row r="62" spans="1:3" s="20" customFormat="1" ht="12.75">
      <c r="A62" s="1"/>
      <c r="B62" s="11"/>
      <c r="C62" s="1"/>
    </row>
    <row r="64" spans="1:3" s="37" customFormat="1" ht="15.75">
      <c r="A64" s="1"/>
      <c r="B64" s="11"/>
      <c r="C64" s="1"/>
    </row>
    <row r="65" spans="1:3" s="20" customFormat="1" ht="12.75">
      <c r="A65" s="1"/>
      <c r="B65" s="11"/>
      <c r="C65" s="1"/>
    </row>
    <row r="66" ht="30.75" customHeight="1"/>
    <row r="67" ht="32.25" customHeight="1"/>
    <row r="68" ht="15.75" customHeight="1"/>
    <row r="69" ht="32.25" customHeight="1"/>
    <row r="82" spans="1:3" s="20" customFormat="1" ht="12.75">
      <c r="A82" s="1"/>
      <c r="B82" s="11"/>
      <c r="C82" s="1"/>
    </row>
    <row r="83" spans="1:3" s="20" customFormat="1" ht="12.75">
      <c r="A83" s="1"/>
      <c r="B83" s="11"/>
      <c r="C83" s="1"/>
    </row>
    <row r="84" spans="1:3" s="20" customFormat="1" ht="12.75">
      <c r="A84" s="1"/>
      <c r="B84" s="11"/>
      <c r="C84" s="1"/>
    </row>
  </sheetData>
  <mergeCells count="1">
    <mergeCell ref="A5:C5"/>
  </mergeCells>
  <printOptions horizontalCentered="1"/>
  <pageMargins left="0.7874015748031497" right="0.3937007874015748" top="0.2362204724409449" bottom="0.2755905511811024" header="0.5118110236220472" footer="0.5118110236220472"/>
  <pageSetup fitToHeight="1" fitToWidth="1" horizontalDpi="600" verticalDpi="600" orientation="portrait" paperSize="9" scale="86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85" zoomScaleNormal="85" workbookViewId="0" topLeftCell="A1">
      <selection activeCell="G3" sqref="G3"/>
    </sheetView>
  </sheetViews>
  <sheetFormatPr defaultColWidth="9.00390625" defaultRowHeight="12.75"/>
  <cols>
    <col min="1" max="1" width="50.75390625" style="1" customWidth="1"/>
    <col min="2" max="2" width="8.00390625" style="11" customWidth="1"/>
    <col min="3" max="3" width="6.25390625" style="1" customWidth="1"/>
    <col min="4" max="4" width="9.125" style="1" customWidth="1"/>
    <col min="5" max="5" width="10.00390625" style="1" customWidth="1"/>
    <col min="6" max="6" width="11.375" style="1" customWidth="1"/>
    <col min="7" max="7" width="10.25390625" style="1" customWidth="1"/>
    <col min="8" max="8" width="10.875" style="1" customWidth="1"/>
    <col min="9" max="16384" width="9.125" style="1" customWidth="1"/>
  </cols>
  <sheetData>
    <row r="1" spans="1:8" ht="15.75">
      <c r="A1" s="54"/>
      <c r="B1" s="75"/>
      <c r="C1" s="75"/>
      <c r="D1" s="56"/>
      <c r="E1" s="55"/>
      <c r="F1" s="76"/>
      <c r="G1" s="53" t="s">
        <v>121</v>
      </c>
      <c r="H1"/>
    </row>
    <row r="2" spans="1:8" ht="15.75">
      <c r="A2" s="54"/>
      <c r="B2" s="75"/>
      <c r="C2" s="75"/>
      <c r="D2" s="56"/>
      <c r="E2" s="55"/>
      <c r="F2" s="76"/>
      <c r="G2" s="53" t="s">
        <v>122</v>
      </c>
      <c r="H2"/>
    </row>
    <row r="3" spans="1:8" ht="12.75">
      <c r="A3" s="77"/>
      <c r="B3" s="76"/>
      <c r="C3" s="76"/>
      <c r="D3" s="77"/>
      <c r="E3" s="76"/>
      <c r="F3" s="76"/>
      <c r="G3" s="53" t="s">
        <v>264</v>
      </c>
      <c r="H3"/>
    </row>
    <row r="4" spans="1:8" ht="6.75" customHeight="1">
      <c r="A4" s="170"/>
      <c r="B4" s="170"/>
      <c r="C4" s="170"/>
      <c r="D4" s="55"/>
      <c r="E4" s="55"/>
      <c r="F4" s="55"/>
      <c r="G4" s="55"/>
      <c r="H4" s="55"/>
    </row>
    <row r="5" spans="1:8" ht="47.25" customHeight="1">
      <c r="A5" s="171" t="s">
        <v>260</v>
      </c>
      <c r="B5" s="171"/>
      <c r="C5" s="171"/>
      <c r="D5" s="171"/>
      <c r="E5" s="171"/>
      <c r="F5" s="171"/>
      <c r="G5" s="171"/>
      <c r="H5" s="55"/>
    </row>
    <row r="6" spans="1:8" ht="15.75" customHeight="1">
      <c r="A6" s="57"/>
      <c r="B6" s="75"/>
      <c r="C6" s="75"/>
      <c r="D6" s="55"/>
      <c r="E6" s="55"/>
      <c r="F6" s="55"/>
      <c r="G6" s="55"/>
      <c r="H6" s="55"/>
    </row>
    <row r="7" spans="1:8" ht="15.75" customHeight="1" thickBot="1">
      <c r="A7" s="54"/>
      <c r="B7" s="75"/>
      <c r="C7" s="75"/>
      <c r="E7" s="55"/>
      <c r="F7" s="55"/>
      <c r="G7" s="56" t="s">
        <v>210</v>
      </c>
      <c r="H7" s="55"/>
    </row>
    <row r="8" spans="1:8" s="20" customFormat="1" ht="53.25" thickBot="1">
      <c r="A8" s="58" t="s">
        <v>123</v>
      </c>
      <c r="B8" s="78" t="s">
        <v>124</v>
      </c>
      <c r="C8" s="78" t="s">
        <v>125</v>
      </c>
      <c r="D8" s="59" t="s">
        <v>126</v>
      </c>
      <c r="E8" s="59" t="s">
        <v>127</v>
      </c>
      <c r="F8" s="59" t="s">
        <v>128</v>
      </c>
      <c r="G8" s="59" t="s">
        <v>129</v>
      </c>
      <c r="H8" s="59" t="s">
        <v>130</v>
      </c>
    </row>
    <row r="9" spans="1:8" s="20" customFormat="1" ht="13.5" thickBot="1">
      <c r="A9" s="60">
        <v>1</v>
      </c>
      <c r="B9" s="79">
        <v>2</v>
      </c>
      <c r="C9" s="79">
        <v>3</v>
      </c>
      <c r="D9" s="61">
        <v>6</v>
      </c>
      <c r="E9" s="61">
        <v>7</v>
      </c>
      <c r="F9" s="61"/>
      <c r="G9" s="61">
        <v>8</v>
      </c>
      <c r="H9" s="62">
        <v>9</v>
      </c>
    </row>
    <row r="10" spans="1:8" ht="13.5" thickBot="1">
      <c r="A10" s="63" t="s">
        <v>131</v>
      </c>
      <c r="B10" s="80" t="s">
        <v>156</v>
      </c>
      <c r="C10" s="81"/>
      <c r="D10" s="74">
        <f>SUM(E10:H10)</f>
        <v>305600</v>
      </c>
      <c r="E10" s="74">
        <f>SUM(E11:E15)</f>
        <v>305600</v>
      </c>
      <c r="F10" s="74">
        <f>SUM(F11:F15)</f>
        <v>0</v>
      </c>
      <c r="G10" s="74">
        <f>SUM(G11:G15)</f>
        <v>0</v>
      </c>
      <c r="H10" s="74">
        <f>SUM(H11:H15)</f>
        <v>0</v>
      </c>
    </row>
    <row r="11" spans="1:8" ht="26.25" thickBot="1">
      <c r="A11" s="65" t="s">
        <v>132</v>
      </c>
      <c r="B11" s="82" t="s">
        <v>156</v>
      </c>
      <c r="C11" s="83" t="s">
        <v>157</v>
      </c>
      <c r="D11" s="74">
        <f aca="true" t="shared" si="0" ref="D11:D39">SUM(E11:H11)</f>
        <v>0</v>
      </c>
      <c r="E11" s="66"/>
      <c r="F11" s="67"/>
      <c r="G11" s="67"/>
      <c r="H11" s="67"/>
    </row>
    <row r="12" spans="1:8" ht="39" thickBot="1">
      <c r="A12" s="65" t="s">
        <v>133</v>
      </c>
      <c r="B12" s="82" t="s">
        <v>156</v>
      </c>
      <c r="C12" s="83" t="s">
        <v>158</v>
      </c>
      <c r="D12" s="74">
        <f t="shared" si="0"/>
        <v>291900</v>
      </c>
      <c r="E12" s="66">
        <v>291900</v>
      </c>
      <c r="F12" s="67"/>
      <c r="G12" s="66"/>
      <c r="H12" s="66"/>
    </row>
    <row r="13" spans="1:8" s="20" customFormat="1" ht="13.5" thickBot="1">
      <c r="A13" s="68" t="s">
        <v>134</v>
      </c>
      <c r="B13" s="82" t="s">
        <v>156</v>
      </c>
      <c r="C13" s="83" t="s">
        <v>159</v>
      </c>
      <c r="D13" s="74">
        <f t="shared" si="0"/>
        <v>0</v>
      </c>
      <c r="E13" s="69"/>
      <c r="F13" s="70"/>
      <c r="G13" s="69"/>
      <c r="H13" s="69"/>
    </row>
    <row r="14" spans="1:8" ht="13.5" thickBot="1">
      <c r="A14" s="68" t="s">
        <v>135</v>
      </c>
      <c r="B14" s="82" t="s">
        <v>156</v>
      </c>
      <c r="C14" s="83">
        <v>12</v>
      </c>
      <c r="D14" s="74">
        <f t="shared" si="0"/>
        <v>3700</v>
      </c>
      <c r="E14" s="69">
        <v>3700</v>
      </c>
      <c r="F14" s="69"/>
      <c r="G14" s="69"/>
      <c r="H14" s="69"/>
    </row>
    <row r="15" spans="1:8" ht="13.5" thickBot="1">
      <c r="A15" s="68" t="s">
        <v>160</v>
      </c>
      <c r="B15" s="82" t="s">
        <v>156</v>
      </c>
      <c r="C15" s="83" t="s">
        <v>161</v>
      </c>
      <c r="D15" s="74">
        <f t="shared" si="0"/>
        <v>10000</v>
      </c>
      <c r="E15" s="69">
        <v>10000</v>
      </c>
      <c r="F15" s="70"/>
      <c r="G15" s="69"/>
      <c r="H15" s="69"/>
    </row>
    <row r="16" spans="1:8" ht="26.25" thickBot="1">
      <c r="A16" s="63" t="s">
        <v>136</v>
      </c>
      <c r="B16" s="82" t="s">
        <v>157</v>
      </c>
      <c r="C16" s="83"/>
      <c r="D16" s="74">
        <f t="shared" si="0"/>
        <v>5300</v>
      </c>
      <c r="E16" s="64">
        <f>E17</f>
        <v>5300</v>
      </c>
      <c r="F16" s="64">
        <f>F17</f>
        <v>0</v>
      </c>
      <c r="G16" s="64">
        <f>G17</f>
        <v>0</v>
      </c>
      <c r="H16" s="64">
        <f>H17</f>
        <v>0</v>
      </c>
    </row>
    <row r="17" spans="1:8" s="20" customFormat="1" ht="13.5" thickBot="1">
      <c r="A17" s="68" t="s">
        <v>162</v>
      </c>
      <c r="B17" s="82" t="s">
        <v>157</v>
      </c>
      <c r="C17" s="83" t="s">
        <v>163</v>
      </c>
      <c r="D17" s="74">
        <f t="shared" si="0"/>
        <v>5300</v>
      </c>
      <c r="E17" s="71">
        <v>5300</v>
      </c>
      <c r="F17" s="72"/>
      <c r="G17" s="71"/>
      <c r="H17" s="71"/>
    </row>
    <row r="18" spans="1:8" ht="13.5" thickBot="1">
      <c r="A18" s="63" t="s">
        <v>164</v>
      </c>
      <c r="B18" s="82" t="s">
        <v>159</v>
      </c>
      <c r="C18" s="83"/>
      <c r="D18" s="74">
        <f t="shared" si="0"/>
        <v>374600</v>
      </c>
      <c r="E18" s="64">
        <f>SUM(E19:E20)</f>
        <v>374600</v>
      </c>
      <c r="F18" s="64">
        <f>SUM(F19:F20)</f>
        <v>0</v>
      </c>
      <c r="G18" s="64">
        <f>SUM(G19:G20)</f>
        <v>0</v>
      </c>
      <c r="H18" s="64">
        <f>SUM(H19:H20)</f>
        <v>0</v>
      </c>
    </row>
    <row r="19" spans="1:8" ht="13.5" thickBot="1">
      <c r="A19" s="68" t="s">
        <v>165</v>
      </c>
      <c r="B19" s="82" t="s">
        <v>159</v>
      </c>
      <c r="C19" s="83" t="s">
        <v>156</v>
      </c>
      <c r="D19" s="74">
        <f t="shared" si="0"/>
        <v>0</v>
      </c>
      <c r="E19" s="71"/>
      <c r="F19" s="72"/>
      <c r="G19" s="71"/>
      <c r="H19" s="71"/>
    </row>
    <row r="20" spans="1:8" ht="13.5" thickBot="1">
      <c r="A20" s="68" t="s">
        <v>166</v>
      </c>
      <c r="B20" s="82" t="s">
        <v>159</v>
      </c>
      <c r="C20" s="83" t="s">
        <v>167</v>
      </c>
      <c r="D20" s="74">
        <f t="shared" si="0"/>
        <v>374600</v>
      </c>
      <c r="E20" s="71">
        <v>374600</v>
      </c>
      <c r="F20" s="72"/>
      <c r="G20" s="71"/>
      <c r="H20" s="71"/>
    </row>
    <row r="21" spans="1:8" s="20" customFormat="1" ht="26.25" thickBot="1">
      <c r="A21" s="68" t="s">
        <v>168</v>
      </c>
      <c r="B21" s="82" t="s">
        <v>159</v>
      </c>
      <c r="C21" s="83" t="s">
        <v>158</v>
      </c>
      <c r="D21" s="74">
        <f t="shared" si="0"/>
        <v>0</v>
      </c>
      <c r="E21" s="71"/>
      <c r="F21" s="72"/>
      <c r="G21" s="71"/>
      <c r="H21" s="71"/>
    </row>
    <row r="22" spans="1:8" ht="13.5" thickBot="1">
      <c r="A22" s="63" t="s">
        <v>137</v>
      </c>
      <c r="B22" s="82" t="s">
        <v>169</v>
      </c>
      <c r="C22" s="83"/>
      <c r="D22" s="74">
        <f t="shared" si="0"/>
        <v>52100</v>
      </c>
      <c r="E22" s="64">
        <f>SUM(E23:E26)</f>
        <v>52100</v>
      </c>
      <c r="F22" s="64">
        <f>SUM(F23:F26)</f>
        <v>0</v>
      </c>
      <c r="G22" s="64">
        <f>SUM(G23:G26)</f>
        <v>0</v>
      </c>
      <c r="H22" s="64">
        <f>SUM(H23:H26)</f>
        <v>0</v>
      </c>
    </row>
    <row r="23" spans="1:8" ht="13.5" thickBot="1">
      <c r="A23" s="65" t="s">
        <v>138</v>
      </c>
      <c r="B23" s="82" t="s">
        <v>169</v>
      </c>
      <c r="C23" s="83" t="s">
        <v>156</v>
      </c>
      <c r="D23" s="74">
        <f t="shared" si="0"/>
        <v>0</v>
      </c>
      <c r="E23" s="71"/>
      <c r="F23" s="72"/>
      <c r="G23" s="71"/>
      <c r="H23" s="71"/>
    </row>
    <row r="24" spans="1:8" ht="13.5" thickBot="1">
      <c r="A24" s="65" t="s">
        <v>139</v>
      </c>
      <c r="B24" s="82" t="s">
        <v>169</v>
      </c>
      <c r="C24" s="83" t="s">
        <v>167</v>
      </c>
      <c r="D24" s="74">
        <f t="shared" si="0"/>
        <v>0</v>
      </c>
      <c r="E24" s="71"/>
      <c r="F24" s="72"/>
      <c r="G24" s="71"/>
      <c r="H24" s="71"/>
    </row>
    <row r="25" spans="1:8" ht="13.5" thickBot="1">
      <c r="A25" s="68" t="s">
        <v>140</v>
      </c>
      <c r="B25" s="82" t="s">
        <v>169</v>
      </c>
      <c r="C25" s="83" t="s">
        <v>169</v>
      </c>
      <c r="D25" s="74">
        <f t="shared" si="0"/>
        <v>52100</v>
      </c>
      <c r="E25" s="71">
        <v>52100</v>
      </c>
      <c r="F25" s="72"/>
      <c r="G25" s="71"/>
      <c r="H25" s="71"/>
    </row>
    <row r="26" spans="1:8" ht="13.5" thickBot="1">
      <c r="A26" s="65" t="s">
        <v>141</v>
      </c>
      <c r="B26" s="82" t="s">
        <v>169</v>
      </c>
      <c r="C26" s="83" t="s">
        <v>170</v>
      </c>
      <c r="D26" s="74">
        <f t="shared" si="0"/>
        <v>0</v>
      </c>
      <c r="E26" s="71"/>
      <c r="F26" s="71"/>
      <c r="G26" s="71"/>
      <c r="H26" s="71"/>
    </row>
    <row r="27" spans="1:8" s="20" customFormat="1" ht="26.25" thickBot="1">
      <c r="A27" s="63" t="s">
        <v>142</v>
      </c>
      <c r="B27" s="82" t="s">
        <v>171</v>
      </c>
      <c r="C27" s="83"/>
      <c r="D27" s="74">
        <f t="shared" si="0"/>
        <v>537700</v>
      </c>
      <c r="E27" s="64">
        <f>SUM(E28:E29)</f>
        <v>524200</v>
      </c>
      <c r="F27" s="64">
        <f>SUM(F28:F29)</f>
        <v>0</v>
      </c>
      <c r="G27" s="64">
        <f>SUM(G28:G29)</f>
        <v>13500</v>
      </c>
      <c r="H27" s="64">
        <f>SUM(H28:H29)</f>
        <v>0</v>
      </c>
    </row>
    <row r="28" spans="1:8" ht="13.5" thickBot="1">
      <c r="A28" s="65" t="s">
        <v>143</v>
      </c>
      <c r="B28" s="82" t="s">
        <v>171</v>
      </c>
      <c r="C28" s="83" t="s">
        <v>156</v>
      </c>
      <c r="D28" s="74">
        <f t="shared" si="0"/>
        <v>537700</v>
      </c>
      <c r="E28" s="71">
        <v>524200</v>
      </c>
      <c r="F28" s="71"/>
      <c r="G28" s="71">
        <v>13500</v>
      </c>
      <c r="H28" s="71"/>
    </row>
    <row r="29" spans="1:8" ht="13.5" thickBot="1">
      <c r="A29" s="65" t="s">
        <v>144</v>
      </c>
      <c r="B29" s="82" t="s">
        <v>171</v>
      </c>
      <c r="C29" s="83" t="s">
        <v>158</v>
      </c>
      <c r="D29" s="74">
        <f t="shared" si="0"/>
        <v>0</v>
      </c>
      <c r="E29" s="71"/>
      <c r="F29" s="72"/>
      <c r="G29" s="71"/>
      <c r="H29" s="72"/>
    </row>
    <row r="30" spans="1:8" ht="13.5" thickBot="1">
      <c r="A30" s="63" t="s">
        <v>145</v>
      </c>
      <c r="B30" s="82" t="s">
        <v>170</v>
      </c>
      <c r="C30" s="83"/>
      <c r="D30" s="74">
        <f t="shared" si="0"/>
        <v>23100</v>
      </c>
      <c r="E30" s="64">
        <f>SUM(E31:E33)</f>
        <v>23100</v>
      </c>
      <c r="F30" s="64">
        <f>SUM(F31:F33)</f>
        <v>0</v>
      </c>
      <c r="G30" s="64">
        <f>SUM(G31:G33)</f>
        <v>0</v>
      </c>
      <c r="H30" s="64">
        <f>SUM(H31:H33)</f>
        <v>0</v>
      </c>
    </row>
    <row r="31" spans="1:8" ht="13.5" thickBot="1">
      <c r="A31" s="68" t="s">
        <v>146</v>
      </c>
      <c r="B31" s="82" t="s">
        <v>170</v>
      </c>
      <c r="C31" s="83" t="s">
        <v>156</v>
      </c>
      <c r="D31" s="74">
        <f t="shared" si="0"/>
        <v>0</v>
      </c>
      <c r="E31" s="71"/>
      <c r="F31" s="71"/>
      <c r="G31" s="71"/>
      <c r="H31" s="71"/>
    </row>
    <row r="32" spans="1:8" ht="13.5" thickBot="1">
      <c r="A32" s="65" t="s">
        <v>147</v>
      </c>
      <c r="B32" s="82" t="s">
        <v>170</v>
      </c>
      <c r="C32" s="83" t="s">
        <v>167</v>
      </c>
      <c r="D32" s="74">
        <f t="shared" si="0"/>
        <v>23100</v>
      </c>
      <c r="E32" s="71">
        <v>23100</v>
      </c>
      <c r="F32" s="72"/>
      <c r="G32" s="71"/>
      <c r="H32" s="71"/>
    </row>
    <row r="33" spans="1:8" ht="13.5" thickBot="1">
      <c r="A33" s="65" t="s">
        <v>148</v>
      </c>
      <c r="B33" s="82" t="s">
        <v>170</v>
      </c>
      <c r="C33" s="83" t="s">
        <v>158</v>
      </c>
      <c r="D33" s="74">
        <f t="shared" si="0"/>
        <v>0</v>
      </c>
      <c r="E33" s="71"/>
      <c r="F33" s="71"/>
      <c r="G33" s="71"/>
      <c r="H33" s="71"/>
    </row>
    <row r="34" spans="1:8" ht="13.5" thickBot="1">
      <c r="A34" s="63" t="s">
        <v>149</v>
      </c>
      <c r="B34" s="82">
        <v>10</v>
      </c>
      <c r="C34" s="83"/>
      <c r="D34" s="74">
        <f>D35+D36+D37</f>
        <v>372506</v>
      </c>
      <c r="E34" s="74">
        <f>E35+E36+E37</f>
        <v>142000</v>
      </c>
      <c r="F34" s="74">
        <f>F35+F36+F37</f>
        <v>0</v>
      </c>
      <c r="G34" s="74">
        <f>G35+G36+G37</f>
        <v>0</v>
      </c>
      <c r="H34" s="74">
        <f>H35+H36+H37</f>
        <v>230506</v>
      </c>
    </row>
    <row r="35" spans="1:8" ht="13.5" thickBot="1">
      <c r="A35" s="65" t="s">
        <v>150</v>
      </c>
      <c r="B35" s="82">
        <v>10</v>
      </c>
      <c r="C35" s="83" t="s">
        <v>156</v>
      </c>
      <c r="D35" s="74">
        <f t="shared" si="0"/>
        <v>0</v>
      </c>
      <c r="E35" s="71"/>
      <c r="F35" s="72"/>
      <c r="G35" s="71"/>
      <c r="H35" s="71"/>
    </row>
    <row r="36" spans="1:8" ht="13.5" thickBot="1">
      <c r="A36" s="68" t="s">
        <v>151</v>
      </c>
      <c r="B36" s="82">
        <v>10</v>
      </c>
      <c r="C36" s="83" t="s">
        <v>157</v>
      </c>
      <c r="D36" s="74">
        <f t="shared" si="0"/>
        <v>230506</v>
      </c>
      <c r="E36" s="71"/>
      <c r="F36" s="72"/>
      <c r="G36" s="71"/>
      <c r="H36" s="71">
        <v>230506</v>
      </c>
    </row>
    <row r="37" spans="1:8" ht="13.5" thickBot="1">
      <c r="A37" s="68" t="s">
        <v>152</v>
      </c>
      <c r="B37" s="82">
        <v>10</v>
      </c>
      <c r="C37" s="83" t="s">
        <v>172</v>
      </c>
      <c r="D37" s="74">
        <f t="shared" si="0"/>
        <v>142000</v>
      </c>
      <c r="E37" s="157">
        <v>142000</v>
      </c>
      <c r="F37" s="158"/>
      <c r="G37" s="157"/>
      <c r="H37" s="157"/>
    </row>
    <row r="38" spans="1:8" s="20" customFormat="1" ht="12.75">
      <c r="A38" s="73" t="s">
        <v>153</v>
      </c>
      <c r="B38" s="145">
        <v>11</v>
      </c>
      <c r="C38" s="146"/>
      <c r="D38" s="156">
        <f t="shared" si="0"/>
        <v>0</v>
      </c>
      <c r="E38" s="159"/>
      <c r="F38" s="159"/>
      <c r="G38" s="159"/>
      <c r="H38" s="159"/>
    </row>
    <row r="39" spans="1:8" ht="13.5" thickBot="1">
      <c r="A39" s="151" t="s">
        <v>154</v>
      </c>
      <c r="B39" s="152" t="s">
        <v>155</v>
      </c>
      <c r="C39" s="153"/>
      <c r="D39" s="154">
        <f t="shared" si="0"/>
        <v>1670906</v>
      </c>
      <c r="E39" s="155">
        <f>E10+E16+E18+E22+E27+E30+E34+E38</f>
        <v>1426900</v>
      </c>
      <c r="F39" s="155">
        <f>F10+F16+F18+F22+F27+F30+F34+F38</f>
        <v>0</v>
      </c>
      <c r="G39" s="155">
        <f>G10+G16+G18+G22+G27+G30+G34+G38</f>
        <v>13500</v>
      </c>
      <c r="H39" s="155">
        <f>H10+H16+H18+H22+H27+H30+H34+H38</f>
        <v>230506</v>
      </c>
    </row>
    <row r="40" spans="1:8" ht="12.75">
      <c r="A40" s="147"/>
      <c r="B40" s="148"/>
      <c r="C40" s="149"/>
      <c r="D40" s="150"/>
      <c r="E40" s="150"/>
      <c r="F40" s="150"/>
      <c r="G40" s="150"/>
      <c r="H40" s="150"/>
    </row>
    <row r="41" spans="1:8" s="20" customFormat="1" ht="12.75">
      <c r="A41" s="1"/>
      <c r="B41" s="11"/>
      <c r="C41" s="1"/>
      <c r="D41" s="1"/>
      <c r="E41" s="1"/>
      <c r="F41" s="1"/>
      <c r="G41" s="1"/>
      <c r="H41" s="1"/>
    </row>
    <row r="42" spans="4:8" ht="12.75">
      <c r="D42" s="20"/>
      <c r="E42" s="20"/>
      <c r="F42" s="20"/>
      <c r="G42" s="20"/>
      <c r="H42" s="20"/>
    </row>
    <row r="43" spans="4:8" ht="12.75">
      <c r="D43" s="20"/>
      <c r="E43" s="20"/>
      <c r="F43" s="20"/>
      <c r="G43" s="20"/>
      <c r="H43" s="20"/>
    </row>
    <row r="44" spans="1:8" s="20" customFormat="1" ht="12.75">
      <c r="A44" s="1"/>
      <c r="B44" s="11"/>
      <c r="C44" s="1"/>
      <c r="D44" s="1"/>
      <c r="E44" s="1"/>
      <c r="F44" s="1"/>
      <c r="G44" s="1"/>
      <c r="H44" s="1"/>
    </row>
    <row r="45" spans="1:8" s="20" customFormat="1" ht="12.75">
      <c r="A45" s="1"/>
      <c r="B45" s="11"/>
      <c r="C45" s="1"/>
      <c r="D45" s="1"/>
      <c r="E45" s="1"/>
      <c r="F45" s="1"/>
      <c r="G45" s="1"/>
      <c r="H45" s="1"/>
    </row>
    <row r="50" ht="17.25" customHeight="1"/>
    <row r="58" spans="4:8" ht="12.75">
      <c r="D58" s="20"/>
      <c r="E58" s="20"/>
      <c r="F58" s="20"/>
      <c r="G58" s="20"/>
      <c r="H58" s="20"/>
    </row>
    <row r="59" spans="4:8" ht="12.75">
      <c r="D59" s="20"/>
      <c r="E59" s="20"/>
      <c r="F59" s="20"/>
      <c r="G59" s="20"/>
      <c r="H59" s="20"/>
    </row>
    <row r="60" spans="1:3" s="20" customFormat="1" ht="12.75">
      <c r="A60" s="1"/>
      <c r="B60" s="11"/>
      <c r="C60" s="1"/>
    </row>
    <row r="61" spans="1:8" s="20" customFormat="1" ht="12.75">
      <c r="A61" s="1"/>
      <c r="B61" s="11"/>
      <c r="C61" s="1"/>
      <c r="D61" s="1"/>
      <c r="E61" s="1"/>
      <c r="F61" s="1"/>
      <c r="G61" s="1"/>
      <c r="H61" s="1"/>
    </row>
    <row r="62" spans="1:8" s="20" customFormat="1" ht="15.75">
      <c r="A62" s="1"/>
      <c r="B62" s="11"/>
      <c r="C62" s="1"/>
      <c r="D62" s="37"/>
      <c r="E62" s="37"/>
      <c r="F62" s="37"/>
      <c r="G62" s="37"/>
      <c r="H62" s="37"/>
    </row>
    <row r="63" spans="4:8" ht="12.75">
      <c r="D63" s="20"/>
      <c r="E63" s="20"/>
      <c r="F63" s="20"/>
      <c r="G63" s="20"/>
      <c r="H63" s="20"/>
    </row>
    <row r="64" spans="1:8" s="37" customFormat="1" ht="15.75">
      <c r="A64" s="1"/>
      <c r="B64" s="11"/>
      <c r="C64" s="1"/>
      <c r="D64" s="1"/>
      <c r="E64" s="1"/>
      <c r="F64" s="1"/>
      <c r="G64" s="1"/>
      <c r="H64" s="1"/>
    </row>
    <row r="65" spans="1:8" s="20" customFormat="1" ht="12.75">
      <c r="A65" s="1"/>
      <c r="B65" s="11"/>
      <c r="C65" s="1"/>
      <c r="D65" s="1"/>
      <c r="E65" s="1"/>
      <c r="F65" s="1"/>
      <c r="G65" s="1"/>
      <c r="H65" s="1"/>
    </row>
    <row r="66" ht="30.75" customHeight="1"/>
    <row r="67" ht="32.25" customHeight="1"/>
    <row r="68" ht="15.75" customHeight="1"/>
    <row r="69" ht="32.25" customHeight="1"/>
    <row r="80" spans="4:8" ht="12.75">
      <c r="D80" s="20"/>
      <c r="E80" s="20"/>
      <c r="F80" s="20"/>
      <c r="G80" s="20"/>
      <c r="H80" s="20"/>
    </row>
    <row r="81" spans="4:8" ht="12.75">
      <c r="D81" s="20"/>
      <c r="E81" s="20"/>
      <c r="F81" s="20"/>
      <c r="G81" s="20"/>
      <c r="H81" s="20"/>
    </row>
    <row r="82" spans="1:3" s="20" customFormat="1" ht="12.75">
      <c r="A82" s="1"/>
      <c r="B82" s="11"/>
      <c r="C82" s="1"/>
    </row>
    <row r="83" spans="1:8" s="20" customFormat="1" ht="12.75">
      <c r="A83" s="1"/>
      <c r="B83" s="11"/>
      <c r="C83" s="1"/>
      <c r="D83" s="1"/>
      <c r="E83" s="1"/>
      <c r="F83" s="1"/>
      <c r="G83" s="1"/>
      <c r="H83" s="1"/>
    </row>
    <row r="84" spans="1:8" s="20" customFormat="1" ht="12.75">
      <c r="A84" s="1"/>
      <c r="B84" s="11"/>
      <c r="C84" s="1"/>
      <c r="D84" s="1"/>
      <c r="E84" s="1"/>
      <c r="F84" s="1"/>
      <c r="G84" s="1"/>
      <c r="H84" s="1"/>
    </row>
  </sheetData>
  <mergeCells count="2">
    <mergeCell ref="A4:C4"/>
    <mergeCell ref="A5:G5"/>
  </mergeCells>
  <printOptions horizontalCentered="1"/>
  <pageMargins left="0.7874015748031497" right="0.3937007874015748" top="0.2362204724409449" bottom="0.2755905511811024" header="0.5118110236220472" footer="0.5118110236220472"/>
  <pageSetup fitToHeight="1" fitToWidth="1" horizontalDpi="600" verticalDpi="600" orientation="portrait" paperSize="9" scale="78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85" zoomScaleNormal="85" workbookViewId="0" topLeftCell="A1">
      <selection activeCell="J3" sqref="J3"/>
    </sheetView>
  </sheetViews>
  <sheetFormatPr defaultColWidth="9.00390625" defaultRowHeight="12.75"/>
  <cols>
    <col min="1" max="1" width="36.625" style="0" customWidth="1"/>
    <col min="2" max="2" width="6.125" style="0" customWidth="1"/>
    <col min="3" max="3" width="5.625" style="0" customWidth="1"/>
    <col min="4" max="4" width="9.00390625" style="0" customWidth="1"/>
    <col min="5" max="5" width="5.625" style="0" customWidth="1"/>
    <col min="6" max="6" width="9.75390625" style="0" bestFit="1" customWidth="1"/>
    <col min="7" max="7" width="9.375" style="0" bestFit="1" customWidth="1"/>
    <col min="11" max="16384" width="9.125" style="1" customWidth="1"/>
  </cols>
  <sheetData>
    <row r="1" spans="1:10" ht="15.75">
      <c r="A1" s="77"/>
      <c r="C1" s="76"/>
      <c r="F1" s="56"/>
      <c r="J1" s="84" t="s">
        <v>173</v>
      </c>
    </row>
    <row r="2" spans="1:10" ht="15.75">
      <c r="A2" s="77"/>
      <c r="C2" s="76"/>
      <c r="F2" s="56"/>
      <c r="J2" s="84" t="s">
        <v>122</v>
      </c>
    </row>
    <row r="3" spans="1:10" ht="15.75">
      <c r="A3" s="77"/>
      <c r="C3" s="76"/>
      <c r="F3" s="56"/>
      <c r="J3" s="84" t="s">
        <v>265</v>
      </c>
    </row>
    <row r="4" spans="1:8" ht="18.75" customHeight="1">
      <c r="A4" s="170" t="s">
        <v>174</v>
      </c>
      <c r="B4" s="170"/>
      <c r="C4" s="170"/>
      <c r="D4" s="170"/>
      <c r="E4" s="170"/>
      <c r="F4" s="170"/>
      <c r="G4" s="170"/>
      <c r="H4" s="170"/>
    </row>
    <row r="5" spans="1:10" ht="56.25" customHeight="1">
      <c r="A5" s="171" t="s">
        <v>254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9" ht="18" customHeight="1" thickBot="1">
      <c r="A6" s="77"/>
      <c r="C6" s="76"/>
      <c r="I6" s="56" t="s">
        <v>210</v>
      </c>
    </row>
    <row r="7" spans="1:10" s="20" customFormat="1" ht="74.25" thickBot="1">
      <c r="A7" s="58" t="s">
        <v>123</v>
      </c>
      <c r="B7" s="85" t="s">
        <v>124</v>
      </c>
      <c r="C7" s="78" t="s">
        <v>125</v>
      </c>
      <c r="D7" s="86" t="s">
        <v>175</v>
      </c>
      <c r="E7" s="86" t="s">
        <v>176</v>
      </c>
      <c r="F7" s="87" t="s">
        <v>126</v>
      </c>
      <c r="G7" s="88" t="s">
        <v>127</v>
      </c>
      <c r="H7" s="88" t="s">
        <v>128</v>
      </c>
      <c r="I7" s="87" t="s">
        <v>129</v>
      </c>
      <c r="J7" s="89" t="s">
        <v>130</v>
      </c>
    </row>
    <row r="8" spans="1:10" s="20" customFormat="1" ht="13.5" thickBot="1">
      <c r="A8" s="60">
        <v>1</v>
      </c>
      <c r="B8" s="90">
        <v>2</v>
      </c>
      <c r="C8" s="79">
        <v>3</v>
      </c>
      <c r="D8" s="61">
        <v>4</v>
      </c>
      <c r="E8" s="61">
        <v>5</v>
      </c>
      <c r="F8" s="61">
        <v>6</v>
      </c>
      <c r="G8" s="61">
        <v>7</v>
      </c>
      <c r="H8" s="61"/>
      <c r="I8" s="61">
        <v>8</v>
      </c>
      <c r="J8" s="62">
        <v>9</v>
      </c>
    </row>
    <row r="9" spans="1:10" ht="13.5" thickBot="1">
      <c r="A9" s="91" t="s">
        <v>131</v>
      </c>
      <c r="B9" s="92" t="s">
        <v>156</v>
      </c>
      <c r="C9" s="93"/>
      <c r="D9" s="93"/>
      <c r="E9" s="94"/>
      <c r="F9" s="95">
        <f>SUM(G9:J9)</f>
        <v>305600</v>
      </c>
      <c r="G9" s="96">
        <f>G10+G15+G18</f>
        <v>305600</v>
      </c>
      <c r="H9" s="96">
        <f>H10+H15+H18</f>
        <v>0</v>
      </c>
      <c r="I9" s="96">
        <f>I10+I15+I18</f>
        <v>0</v>
      </c>
      <c r="J9" s="96">
        <f>J10+J15+J18</f>
        <v>0</v>
      </c>
    </row>
    <row r="10" spans="1:10" ht="26.25" customHeight="1" thickBot="1">
      <c r="A10" s="97" t="s">
        <v>133</v>
      </c>
      <c r="B10" s="98" t="s">
        <v>156</v>
      </c>
      <c r="C10" s="99" t="s">
        <v>158</v>
      </c>
      <c r="D10" s="99"/>
      <c r="E10" s="100"/>
      <c r="F10" s="95">
        <f aca="true" t="shared" si="0" ref="F10:F18">SUM(G10:J10)</f>
        <v>291900</v>
      </c>
      <c r="G10" s="102">
        <f aca="true" t="shared" si="1" ref="G10:I11">G11</f>
        <v>291900</v>
      </c>
      <c r="H10" s="102">
        <f t="shared" si="1"/>
        <v>0</v>
      </c>
      <c r="I10" s="102">
        <f t="shared" si="1"/>
        <v>0</v>
      </c>
      <c r="J10" s="96">
        <f>J11+J16+J19</f>
        <v>0</v>
      </c>
    </row>
    <row r="11" spans="1:10" ht="26.25" thickBot="1">
      <c r="A11" s="103" t="s">
        <v>177</v>
      </c>
      <c r="B11" s="98" t="s">
        <v>156</v>
      </c>
      <c r="C11" s="99" t="s">
        <v>158</v>
      </c>
      <c r="D11" s="99" t="s">
        <v>178</v>
      </c>
      <c r="E11" s="100"/>
      <c r="F11" s="95">
        <f t="shared" si="0"/>
        <v>291900</v>
      </c>
      <c r="G11" s="106">
        <f t="shared" si="1"/>
        <v>291900</v>
      </c>
      <c r="H11" s="106">
        <f t="shared" si="1"/>
        <v>0</v>
      </c>
      <c r="I11" s="106">
        <f t="shared" si="1"/>
        <v>0</v>
      </c>
      <c r="J11" s="106">
        <f>J12</f>
        <v>0</v>
      </c>
    </row>
    <row r="12" spans="1:10" s="20" customFormat="1" ht="13.5" thickBot="1">
      <c r="A12" s="107" t="s">
        <v>179</v>
      </c>
      <c r="B12" s="98" t="s">
        <v>156</v>
      </c>
      <c r="C12" s="99" t="s">
        <v>158</v>
      </c>
      <c r="D12" s="99" t="s">
        <v>178</v>
      </c>
      <c r="E12" s="100" t="s">
        <v>180</v>
      </c>
      <c r="F12" s="95">
        <f t="shared" si="0"/>
        <v>291900</v>
      </c>
      <c r="G12" s="106">
        <v>291900</v>
      </c>
      <c r="H12" s="96">
        <f>H13+H18+H21</f>
        <v>0</v>
      </c>
      <c r="I12" s="96">
        <v>0</v>
      </c>
      <c r="J12" s="96">
        <f>J13+J18+J21</f>
        <v>0</v>
      </c>
    </row>
    <row r="13" spans="1:10" ht="26.25" thickBot="1">
      <c r="A13" s="103" t="s">
        <v>135</v>
      </c>
      <c r="B13" s="98" t="s">
        <v>156</v>
      </c>
      <c r="C13" s="99" t="s">
        <v>181</v>
      </c>
      <c r="D13" s="99"/>
      <c r="E13" s="100"/>
      <c r="F13" s="95">
        <f t="shared" si="0"/>
        <v>3700</v>
      </c>
      <c r="G13" s="106">
        <f aca="true" t="shared" si="2" ref="G13:J14">G14</f>
        <v>3700</v>
      </c>
      <c r="H13" s="106">
        <f t="shared" si="2"/>
        <v>0</v>
      </c>
      <c r="I13" s="106">
        <f t="shared" si="2"/>
        <v>0</v>
      </c>
      <c r="J13" s="106">
        <f t="shared" si="2"/>
        <v>0</v>
      </c>
    </row>
    <row r="14" spans="1:10" ht="26.25" thickBot="1">
      <c r="A14" s="107" t="s">
        <v>182</v>
      </c>
      <c r="B14" s="98" t="s">
        <v>156</v>
      </c>
      <c r="C14" s="99" t="s">
        <v>181</v>
      </c>
      <c r="D14" s="99">
        <v>650000</v>
      </c>
      <c r="E14" s="100"/>
      <c r="F14" s="95">
        <f t="shared" si="0"/>
        <v>3700</v>
      </c>
      <c r="G14" s="106">
        <f t="shared" si="2"/>
        <v>3700</v>
      </c>
      <c r="H14" s="106">
        <f t="shared" si="2"/>
        <v>0</v>
      </c>
      <c r="I14" s="106">
        <f t="shared" si="2"/>
        <v>0</v>
      </c>
      <c r="J14" s="106">
        <f t="shared" si="2"/>
        <v>0</v>
      </c>
    </row>
    <row r="15" spans="1:10" ht="26.25" thickBot="1">
      <c r="A15" s="107" t="s">
        <v>183</v>
      </c>
      <c r="B15" s="98" t="s">
        <v>156</v>
      </c>
      <c r="C15" s="99" t="s">
        <v>181</v>
      </c>
      <c r="D15" s="99">
        <v>650000</v>
      </c>
      <c r="E15" s="100">
        <v>152</v>
      </c>
      <c r="F15" s="95">
        <f t="shared" si="0"/>
        <v>3700</v>
      </c>
      <c r="G15" s="106">
        <v>3700</v>
      </c>
      <c r="H15" s="106">
        <v>0</v>
      </c>
      <c r="I15" s="106">
        <v>0</v>
      </c>
      <c r="J15" s="106">
        <v>0</v>
      </c>
    </row>
    <row r="16" spans="1:10" s="20" customFormat="1" ht="13.5" thickBot="1">
      <c r="A16" s="107" t="s">
        <v>160</v>
      </c>
      <c r="B16" s="98" t="s">
        <v>156</v>
      </c>
      <c r="C16" s="99" t="s">
        <v>161</v>
      </c>
      <c r="D16" s="99"/>
      <c r="E16" s="100"/>
      <c r="F16" s="95">
        <f t="shared" si="0"/>
        <v>10000</v>
      </c>
      <c r="G16" s="106">
        <f aca="true" t="shared" si="3" ref="G16:J17">G17</f>
        <v>10000</v>
      </c>
      <c r="H16" s="106">
        <f t="shared" si="3"/>
        <v>0</v>
      </c>
      <c r="I16" s="106">
        <f t="shared" si="3"/>
        <v>0</v>
      </c>
      <c r="J16" s="106">
        <f t="shared" si="3"/>
        <v>0</v>
      </c>
    </row>
    <row r="17" spans="1:10" ht="13.5" thickBot="1">
      <c r="A17" s="107" t="s">
        <v>160</v>
      </c>
      <c r="B17" s="98" t="s">
        <v>156</v>
      </c>
      <c r="C17" s="99" t="s">
        <v>161</v>
      </c>
      <c r="D17" s="99" t="s">
        <v>211</v>
      </c>
      <c r="E17" s="100"/>
      <c r="F17" s="95">
        <f t="shared" si="0"/>
        <v>10000</v>
      </c>
      <c r="G17" s="106">
        <f t="shared" si="3"/>
        <v>10000</v>
      </c>
      <c r="H17" s="106">
        <f t="shared" si="3"/>
        <v>0</v>
      </c>
      <c r="I17" s="106">
        <f t="shared" si="3"/>
        <v>0</v>
      </c>
      <c r="J17" s="106">
        <f t="shared" si="3"/>
        <v>0</v>
      </c>
    </row>
    <row r="18" spans="1:10" ht="25.5">
      <c r="A18" s="107" t="s">
        <v>212</v>
      </c>
      <c r="B18" s="98" t="s">
        <v>156</v>
      </c>
      <c r="C18" s="99" t="s">
        <v>161</v>
      </c>
      <c r="D18" s="99" t="s">
        <v>211</v>
      </c>
      <c r="E18" s="100" t="s">
        <v>213</v>
      </c>
      <c r="F18" s="95">
        <f t="shared" si="0"/>
        <v>10000</v>
      </c>
      <c r="G18" s="106">
        <v>10000</v>
      </c>
      <c r="H18" s="96">
        <f>H19+H24+H33</f>
        <v>0</v>
      </c>
      <c r="I18" s="96">
        <v>0</v>
      </c>
      <c r="J18" s="96">
        <f>J19+J24+J33</f>
        <v>0</v>
      </c>
    </row>
    <row r="19" spans="1:10" ht="25.5">
      <c r="A19" s="108" t="s">
        <v>136</v>
      </c>
      <c r="B19" s="98" t="s">
        <v>157</v>
      </c>
      <c r="C19" s="99"/>
      <c r="D19" s="99"/>
      <c r="E19" s="100"/>
      <c r="F19" s="101">
        <f>SUM(G19:J19)</f>
        <v>5300</v>
      </c>
      <c r="G19" s="109">
        <f>G20</f>
        <v>5300</v>
      </c>
      <c r="H19" s="109">
        <f aca="true" t="shared" si="4" ref="H19:J34">H20</f>
        <v>0</v>
      </c>
      <c r="I19" s="109">
        <f t="shared" si="4"/>
        <v>0</v>
      </c>
      <c r="J19" s="109">
        <f t="shared" si="4"/>
        <v>0</v>
      </c>
    </row>
    <row r="20" spans="1:10" s="20" customFormat="1" ht="25.5">
      <c r="A20" s="107" t="s">
        <v>162</v>
      </c>
      <c r="B20" s="98" t="s">
        <v>157</v>
      </c>
      <c r="C20" s="99" t="s">
        <v>163</v>
      </c>
      <c r="D20" s="99"/>
      <c r="E20" s="100"/>
      <c r="F20" s="101">
        <f>SUM(G20:J20)</f>
        <v>5300</v>
      </c>
      <c r="G20" s="104">
        <f>G21</f>
        <v>5300</v>
      </c>
      <c r="H20" s="109">
        <f t="shared" si="4"/>
        <v>0</v>
      </c>
      <c r="I20" s="109">
        <f t="shared" si="4"/>
        <v>0</v>
      </c>
      <c r="J20" s="109">
        <f t="shared" si="4"/>
        <v>0</v>
      </c>
    </row>
    <row r="21" spans="1:10" ht="25.5">
      <c r="A21" s="107" t="s">
        <v>214</v>
      </c>
      <c r="B21" s="98" t="s">
        <v>157</v>
      </c>
      <c r="C21" s="99" t="s">
        <v>163</v>
      </c>
      <c r="D21" s="99" t="s">
        <v>215</v>
      </c>
      <c r="E21" s="110"/>
      <c r="F21" s="101">
        <f>SUM(G21:J21)</f>
        <v>5300</v>
      </c>
      <c r="G21" s="104">
        <f>G22</f>
        <v>5300</v>
      </c>
      <c r="H21" s="109">
        <f t="shared" si="4"/>
        <v>0</v>
      </c>
      <c r="I21" s="109">
        <f t="shared" si="4"/>
        <v>0</v>
      </c>
      <c r="J21" s="109">
        <f t="shared" si="4"/>
        <v>0</v>
      </c>
    </row>
    <row r="22" spans="1:10" ht="38.25">
      <c r="A22" s="107" t="s">
        <v>186</v>
      </c>
      <c r="B22" s="98" t="s">
        <v>157</v>
      </c>
      <c r="C22" s="99" t="s">
        <v>163</v>
      </c>
      <c r="D22" s="99" t="s">
        <v>215</v>
      </c>
      <c r="E22" s="100" t="s">
        <v>187</v>
      </c>
      <c r="F22" s="101">
        <f>SUM(G22:J22)</f>
        <v>5300</v>
      </c>
      <c r="G22" s="104">
        <v>5300</v>
      </c>
      <c r="H22" s="104">
        <v>0</v>
      </c>
      <c r="I22" s="104">
        <v>0</v>
      </c>
      <c r="J22" s="104">
        <v>0</v>
      </c>
    </row>
    <row r="23" spans="1:10" ht="12.75">
      <c r="A23" s="108" t="s">
        <v>164</v>
      </c>
      <c r="B23" s="98" t="s">
        <v>159</v>
      </c>
      <c r="C23" s="99"/>
      <c r="D23" s="99"/>
      <c r="E23" s="100"/>
      <c r="F23" s="101">
        <f>SUM(G23:J23)</f>
        <v>374600</v>
      </c>
      <c r="G23" s="104">
        <f>G24+G27+G30</f>
        <v>374600</v>
      </c>
      <c r="H23" s="109">
        <f t="shared" si="4"/>
        <v>0</v>
      </c>
      <c r="I23" s="109">
        <f t="shared" si="4"/>
        <v>0</v>
      </c>
      <c r="J23" s="109">
        <f t="shared" si="4"/>
        <v>0</v>
      </c>
    </row>
    <row r="24" spans="1:10" ht="12.75">
      <c r="A24" s="107" t="s">
        <v>165</v>
      </c>
      <c r="B24" s="98" t="s">
        <v>159</v>
      </c>
      <c r="C24" s="99" t="s">
        <v>156</v>
      </c>
      <c r="D24" s="99"/>
      <c r="E24" s="100"/>
      <c r="F24" s="101">
        <f aca="true" t="shared" si="5" ref="F24:F32">SUM(G24:J24)</f>
        <v>0</v>
      </c>
      <c r="G24" s="104">
        <v>0</v>
      </c>
      <c r="H24" s="109">
        <f t="shared" si="4"/>
        <v>0</v>
      </c>
      <c r="I24" s="109">
        <f t="shared" si="4"/>
        <v>0</v>
      </c>
      <c r="J24" s="109">
        <f t="shared" si="4"/>
        <v>0</v>
      </c>
    </row>
    <row r="25" spans="1:10" ht="12.75">
      <c r="A25" s="107" t="s">
        <v>216</v>
      </c>
      <c r="B25" s="98" t="s">
        <v>159</v>
      </c>
      <c r="C25" s="99" t="s">
        <v>156</v>
      </c>
      <c r="D25" s="99" t="s">
        <v>217</v>
      </c>
      <c r="E25" s="100"/>
      <c r="F25" s="101">
        <f t="shared" si="5"/>
        <v>0</v>
      </c>
      <c r="G25" s="104">
        <v>0</v>
      </c>
      <c r="H25" s="109">
        <f t="shared" si="4"/>
        <v>0</v>
      </c>
      <c r="I25" s="109">
        <f t="shared" si="4"/>
        <v>0</v>
      </c>
      <c r="J25" s="109">
        <f t="shared" si="4"/>
        <v>0</v>
      </c>
    </row>
    <row r="26" spans="1:10" s="20" customFormat="1" ht="38.25">
      <c r="A26" s="107" t="s">
        <v>218</v>
      </c>
      <c r="B26" s="98" t="s">
        <v>159</v>
      </c>
      <c r="C26" s="99" t="s">
        <v>156</v>
      </c>
      <c r="D26" s="99" t="s">
        <v>217</v>
      </c>
      <c r="E26" s="100" t="s">
        <v>219</v>
      </c>
      <c r="F26" s="101">
        <f t="shared" si="5"/>
        <v>0</v>
      </c>
      <c r="G26" s="104">
        <v>0</v>
      </c>
      <c r="H26" s="109">
        <f t="shared" si="4"/>
        <v>0</v>
      </c>
      <c r="I26" s="109">
        <f t="shared" si="4"/>
        <v>0</v>
      </c>
      <c r="J26" s="109">
        <f t="shared" si="4"/>
        <v>0</v>
      </c>
    </row>
    <row r="27" spans="1:10" ht="12.75">
      <c r="A27" s="107" t="s">
        <v>166</v>
      </c>
      <c r="B27" s="98" t="s">
        <v>159</v>
      </c>
      <c r="C27" s="99" t="s">
        <v>167</v>
      </c>
      <c r="D27" s="99"/>
      <c r="E27" s="100"/>
      <c r="F27" s="101">
        <f t="shared" si="5"/>
        <v>374600</v>
      </c>
      <c r="G27" s="104">
        <f>G28</f>
        <v>374600</v>
      </c>
      <c r="H27" s="109">
        <f t="shared" si="4"/>
        <v>0</v>
      </c>
      <c r="I27" s="109">
        <f t="shared" si="4"/>
        <v>0</v>
      </c>
      <c r="J27" s="109">
        <f t="shared" si="4"/>
        <v>0</v>
      </c>
    </row>
    <row r="28" spans="1:10" ht="12.75">
      <c r="A28" s="107" t="s">
        <v>220</v>
      </c>
      <c r="B28" s="98" t="s">
        <v>159</v>
      </c>
      <c r="C28" s="99" t="s">
        <v>167</v>
      </c>
      <c r="D28" s="99" t="s">
        <v>221</v>
      </c>
      <c r="E28" s="100"/>
      <c r="F28" s="101">
        <f t="shared" si="5"/>
        <v>374600</v>
      </c>
      <c r="G28" s="104">
        <f>G29</f>
        <v>374600</v>
      </c>
      <c r="H28" s="109">
        <f t="shared" si="4"/>
        <v>0</v>
      </c>
      <c r="I28" s="109">
        <f t="shared" si="4"/>
        <v>0</v>
      </c>
      <c r="J28" s="109">
        <f t="shared" si="4"/>
        <v>0</v>
      </c>
    </row>
    <row r="29" spans="1:10" ht="25.5">
      <c r="A29" s="107" t="s">
        <v>222</v>
      </c>
      <c r="B29" s="98" t="s">
        <v>159</v>
      </c>
      <c r="C29" s="99" t="s">
        <v>167</v>
      </c>
      <c r="D29" s="99" t="s">
        <v>221</v>
      </c>
      <c r="E29" s="100" t="s">
        <v>223</v>
      </c>
      <c r="F29" s="101">
        <f t="shared" si="5"/>
        <v>374600</v>
      </c>
      <c r="G29" s="106">
        <v>374600</v>
      </c>
      <c r="H29" s="109">
        <f t="shared" si="4"/>
        <v>0</v>
      </c>
      <c r="I29" s="109">
        <f t="shared" si="4"/>
        <v>0</v>
      </c>
      <c r="J29" s="109">
        <f t="shared" si="4"/>
        <v>0</v>
      </c>
    </row>
    <row r="30" spans="1:10" ht="25.5">
      <c r="A30" s="107" t="s">
        <v>168</v>
      </c>
      <c r="B30" s="98" t="s">
        <v>159</v>
      </c>
      <c r="C30" s="99" t="s">
        <v>158</v>
      </c>
      <c r="D30" s="99"/>
      <c r="E30" s="100"/>
      <c r="F30" s="101">
        <f t="shared" si="5"/>
        <v>0</v>
      </c>
      <c r="G30" s="104">
        <v>0</v>
      </c>
      <c r="H30" s="109">
        <f t="shared" si="4"/>
        <v>0</v>
      </c>
      <c r="I30" s="109">
        <f t="shared" si="4"/>
        <v>0</v>
      </c>
      <c r="J30" s="109">
        <f t="shared" si="4"/>
        <v>0</v>
      </c>
    </row>
    <row r="31" spans="1:10" ht="38.25">
      <c r="A31" s="107" t="s">
        <v>224</v>
      </c>
      <c r="B31" s="98" t="s">
        <v>159</v>
      </c>
      <c r="C31" s="99" t="s">
        <v>158</v>
      </c>
      <c r="D31" s="99" t="s">
        <v>225</v>
      </c>
      <c r="E31" s="100"/>
      <c r="F31" s="101">
        <f t="shared" si="5"/>
        <v>0</v>
      </c>
      <c r="G31" s="104">
        <v>0</v>
      </c>
      <c r="H31" s="109">
        <f t="shared" si="4"/>
        <v>0</v>
      </c>
      <c r="I31" s="109">
        <f t="shared" si="4"/>
        <v>0</v>
      </c>
      <c r="J31" s="109">
        <f t="shared" si="4"/>
        <v>0</v>
      </c>
    </row>
    <row r="32" spans="1:10" ht="12.75">
      <c r="A32" s="107" t="s">
        <v>208</v>
      </c>
      <c r="B32" s="98" t="s">
        <v>159</v>
      </c>
      <c r="C32" s="99" t="s">
        <v>158</v>
      </c>
      <c r="D32" s="99" t="s">
        <v>225</v>
      </c>
      <c r="E32" s="100" t="s">
        <v>209</v>
      </c>
      <c r="F32" s="101">
        <f t="shared" si="5"/>
        <v>0</v>
      </c>
      <c r="G32" s="104">
        <v>0</v>
      </c>
      <c r="H32" s="109">
        <f t="shared" si="4"/>
        <v>0</v>
      </c>
      <c r="I32" s="109">
        <v>0</v>
      </c>
      <c r="J32" s="109">
        <f t="shared" si="4"/>
        <v>0</v>
      </c>
    </row>
    <row r="33" spans="1:10" ht="12.75">
      <c r="A33" s="108" t="s">
        <v>137</v>
      </c>
      <c r="B33" s="98" t="s">
        <v>169</v>
      </c>
      <c r="C33" s="99"/>
      <c r="D33" s="99"/>
      <c r="E33" s="100"/>
      <c r="F33" s="101">
        <f>SUM(G33:J33)</f>
        <v>52100</v>
      </c>
      <c r="G33" s="109">
        <f>G34</f>
        <v>52100</v>
      </c>
      <c r="H33" s="109">
        <f t="shared" si="4"/>
        <v>0</v>
      </c>
      <c r="I33" s="109">
        <f t="shared" si="4"/>
        <v>0</v>
      </c>
      <c r="J33" s="109">
        <f t="shared" si="4"/>
        <v>0</v>
      </c>
    </row>
    <row r="34" spans="1:10" ht="25.5">
      <c r="A34" s="107" t="s">
        <v>140</v>
      </c>
      <c r="B34" s="98" t="s">
        <v>169</v>
      </c>
      <c r="C34" s="99" t="s">
        <v>169</v>
      </c>
      <c r="D34" s="99"/>
      <c r="E34" s="100"/>
      <c r="F34" s="101">
        <f>SUM(G34:J34)</f>
        <v>52100</v>
      </c>
      <c r="G34" s="104">
        <f>G35</f>
        <v>52100</v>
      </c>
      <c r="H34" s="109">
        <f t="shared" si="4"/>
        <v>0</v>
      </c>
      <c r="I34" s="109">
        <f t="shared" si="4"/>
        <v>0</v>
      </c>
      <c r="J34" s="109">
        <f t="shared" si="4"/>
        <v>0</v>
      </c>
    </row>
    <row r="35" spans="1:10" ht="25.5">
      <c r="A35" s="107" t="s">
        <v>191</v>
      </c>
      <c r="B35" s="98" t="s">
        <v>169</v>
      </c>
      <c r="C35" s="99" t="s">
        <v>169</v>
      </c>
      <c r="D35" s="99" t="s">
        <v>192</v>
      </c>
      <c r="E35" s="100"/>
      <c r="F35" s="101">
        <f>SUM(G35:J35)</f>
        <v>52100</v>
      </c>
      <c r="G35" s="104">
        <f>G36</f>
        <v>52100</v>
      </c>
      <c r="H35" s="109">
        <f aca="true" t="shared" si="6" ref="H35:J36">H36</f>
        <v>0</v>
      </c>
      <c r="I35" s="109">
        <f t="shared" si="6"/>
        <v>0</v>
      </c>
      <c r="J35" s="109">
        <f t="shared" si="6"/>
        <v>0</v>
      </c>
    </row>
    <row r="36" spans="1:10" ht="25.5">
      <c r="A36" s="107" t="s">
        <v>189</v>
      </c>
      <c r="B36" s="98" t="s">
        <v>169</v>
      </c>
      <c r="C36" s="99" t="s">
        <v>169</v>
      </c>
      <c r="D36" s="99" t="s">
        <v>192</v>
      </c>
      <c r="E36" s="100" t="s">
        <v>190</v>
      </c>
      <c r="F36" s="101">
        <f>SUM(G36:J36)</f>
        <v>52100</v>
      </c>
      <c r="G36" s="104">
        <v>52100</v>
      </c>
      <c r="H36" s="109">
        <f t="shared" si="6"/>
        <v>0</v>
      </c>
      <c r="I36" s="109">
        <v>0</v>
      </c>
      <c r="J36" s="109">
        <f t="shared" si="6"/>
        <v>0</v>
      </c>
    </row>
    <row r="37" spans="1:10" s="20" customFormat="1" ht="25.5">
      <c r="A37" s="108" t="s">
        <v>142</v>
      </c>
      <c r="B37" s="98" t="s">
        <v>171</v>
      </c>
      <c r="C37" s="99"/>
      <c r="D37" s="99"/>
      <c r="E37" s="100"/>
      <c r="F37" s="101">
        <f>F38+F43</f>
        <v>537700</v>
      </c>
      <c r="G37" s="101">
        <f>G38+G43</f>
        <v>524200</v>
      </c>
      <c r="H37" s="101">
        <f>H38+H43</f>
        <v>0</v>
      </c>
      <c r="I37" s="101">
        <f>I38+I43</f>
        <v>13500</v>
      </c>
      <c r="J37" s="101">
        <f>J38+J43</f>
        <v>0</v>
      </c>
    </row>
    <row r="38" spans="1:10" ht="12.75">
      <c r="A38" s="111" t="s">
        <v>143</v>
      </c>
      <c r="B38" s="98" t="s">
        <v>171</v>
      </c>
      <c r="C38" s="99" t="s">
        <v>156</v>
      </c>
      <c r="D38" s="99"/>
      <c r="E38" s="100"/>
      <c r="F38" s="101">
        <f>F39+F41</f>
        <v>537700</v>
      </c>
      <c r="G38" s="101">
        <f>G39+G41</f>
        <v>524200</v>
      </c>
      <c r="H38" s="101">
        <f>H39+H41</f>
        <v>0</v>
      </c>
      <c r="I38" s="101">
        <f>I39+I41</f>
        <v>13500</v>
      </c>
      <c r="J38" s="101">
        <f>J39+J41</f>
        <v>0</v>
      </c>
    </row>
    <row r="39" spans="1:10" ht="38.25">
      <c r="A39" s="111" t="s">
        <v>226</v>
      </c>
      <c r="B39" s="98" t="s">
        <v>171</v>
      </c>
      <c r="C39" s="99" t="s">
        <v>156</v>
      </c>
      <c r="D39" s="99" t="s">
        <v>227</v>
      </c>
      <c r="E39" s="100"/>
      <c r="F39" s="101">
        <f>SUM(G39:J39)</f>
        <v>279000</v>
      </c>
      <c r="G39" s="104">
        <f>G40</f>
        <v>267000</v>
      </c>
      <c r="H39" s="104">
        <f>H40</f>
        <v>0</v>
      </c>
      <c r="I39" s="104">
        <f>I40</f>
        <v>12000</v>
      </c>
      <c r="J39" s="104">
        <f>J40</f>
        <v>0</v>
      </c>
    </row>
    <row r="40" spans="1:10" s="20" customFormat="1" ht="25.5">
      <c r="A40" s="107" t="s">
        <v>189</v>
      </c>
      <c r="B40" s="98" t="s">
        <v>171</v>
      </c>
      <c r="C40" s="99" t="s">
        <v>156</v>
      </c>
      <c r="D40" s="99" t="s">
        <v>227</v>
      </c>
      <c r="E40" s="100" t="s">
        <v>190</v>
      </c>
      <c r="F40" s="101">
        <f aca="true" t="shared" si="7" ref="F40:F45">SUM(G40:J40)</f>
        <v>279000</v>
      </c>
      <c r="G40" s="104">
        <v>267000</v>
      </c>
      <c r="H40" s="104"/>
      <c r="I40" s="104">
        <v>12000</v>
      </c>
      <c r="J40" s="120"/>
    </row>
    <row r="41" spans="1:10" ht="12.75">
      <c r="A41" s="107" t="s">
        <v>196</v>
      </c>
      <c r="B41" s="98" t="s">
        <v>171</v>
      </c>
      <c r="C41" s="99" t="s">
        <v>156</v>
      </c>
      <c r="D41" s="99" t="s">
        <v>197</v>
      </c>
      <c r="E41" s="100"/>
      <c r="F41" s="101">
        <f t="shared" si="7"/>
        <v>258700</v>
      </c>
      <c r="G41" s="104">
        <f>G42</f>
        <v>257200</v>
      </c>
      <c r="H41" s="104">
        <f>H42</f>
        <v>0</v>
      </c>
      <c r="I41" s="104">
        <f>I42</f>
        <v>1500</v>
      </c>
      <c r="J41" s="104">
        <f>J42</f>
        <v>0</v>
      </c>
    </row>
    <row r="42" spans="1:10" ht="25.5">
      <c r="A42" s="107" t="s">
        <v>189</v>
      </c>
      <c r="B42" s="98" t="s">
        <v>171</v>
      </c>
      <c r="C42" s="99" t="s">
        <v>156</v>
      </c>
      <c r="D42" s="99" t="s">
        <v>197</v>
      </c>
      <c r="E42" s="100" t="s">
        <v>190</v>
      </c>
      <c r="F42" s="101">
        <f t="shared" si="7"/>
        <v>258700</v>
      </c>
      <c r="G42" s="104">
        <v>257200</v>
      </c>
      <c r="H42" s="104">
        <v>0</v>
      </c>
      <c r="I42" s="104">
        <v>1500</v>
      </c>
      <c r="J42" s="105">
        <v>0</v>
      </c>
    </row>
    <row r="43" spans="1:10" s="20" customFormat="1" ht="38.25">
      <c r="A43" s="107" t="s">
        <v>198</v>
      </c>
      <c r="B43" s="98" t="s">
        <v>171</v>
      </c>
      <c r="C43" s="99" t="s">
        <v>172</v>
      </c>
      <c r="D43" s="99"/>
      <c r="E43" s="100"/>
      <c r="F43" s="101">
        <f t="shared" si="7"/>
        <v>0</v>
      </c>
      <c r="G43" s="104">
        <f aca="true" t="shared" si="8" ref="G43:J44">G44</f>
        <v>0</v>
      </c>
      <c r="H43" s="104">
        <f t="shared" si="8"/>
        <v>0</v>
      </c>
      <c r="I43" s="104">
        <f t="shared" si="8"/>
        <v>0</v>
      </c>
      <c r="J43" s="104">
        <f t="shared" si="8"/>
        <v>0</v>
      </c>
    </row>
    <row r="44" spans="1:10" s="20" customFormat="1" ht="51">
      <c r="A44" s="107" t="s">
        <v>199</v>
      </c>
      <c r="B44" s="98" t="s">
        <v>171</v>
      </c>
      <c r="C44" s="99" t="s">
        <v>172</v>
      </c>
      <c r="D44" s="99" t="s">
        <v>193</v>
      </c>
      <c r="E44" s="100"/>
      <c r="F44" s="101">
        <f t="shared" si="7"/>
        <v>0</v>
      </c>
      <c r="G44" s="104">
        <f t="shared" si="8"/>
        <v>0</v>
      </c>
      <c r="H44" s="104">
        <f t="shared" si="8"/>
        <v>0</v>
      </c>
      <c r="I44" s="104">
        <f t="shared" si="8"/>
        <v>0</v>
      </c>
      <c r="J44" s="105">
        <f t="shared" si="8"/>
        <v>0</v>
      </c>
    </row>
    <row r="45" spans="1:10" ht="25.5">
      <c r="A45" s="107" t="s">
        <v>189</v>
      </c>
      <c r="B45" s="98" t="s">
        <v>171</v>
      </c>
      <c r="C45" s="99" t="s">
        <v>172</v>
      </c>
      <c r="D45" s="99" t="s">
        <v>193</v>
      </c>
      <c r="E45" s="100" t="s">
        <v>190</v>
      </c>
      <c r="F45" s="101">
        <f t="shared" si="7"/>
        <v>0</v>
      </c>
      <c r="G45" s="104">
        <v>0</v>
      </c>
      <c r="H45" s="104">
        <v>0</v>
      </c>
      <c r="I45" s="104">
        <v>0</v>
      </c>
      <c r="J45" s="105">
        <v>0</v>
      </c>
    </row>
    <row r="46" spans="1:10" ht="12.75">
      <c r="A46" s="108" t="s">
        <v>145</v>
      </c>
      <c r="B46" s="98" t="s">
        <v>170</v>
      </c>
      <c r="C46" s="99"/>
      <c r="D46" s="99"/>
      <c r="E46" s="100"/>
      <c r="F46" s="101">
        <f>SUM(G46:J46)</f>
        <v>23100</v>
      </c>
      <c r="G46" s="109">
        <f>G47+G50</f>
        <v>23100</v>
      </c>
      <c r="H46" s="109">
        <f>H47+H50</f>
        <v>0</v>
      </c>
      <c r="I46" s="109">
        <f>I47+I50</f>
        <v>0</v>
      </c>
      <c r="J46" s="109">
        <f>J47+J50</f>
        <v>0</v>
      </c>
    </row>
    <row r="47" spans="1:10" ht="12.75">
      <c r="A47" s="111" t="s">
        <v>147</v>
      </c>
      <c r="B47" s="98" t="s">
        <v>170</v>
      </c>
      <c r="C47" s="99" t="s">
        <v>167</v>
      </c>
      <c r="D47" s="99"/>
      <c r="E47" s="100"/>
      <c r="F47" s="101">
        <f aca="true" t="shared" si="9" ref="F47:F52">SUM(G47:J47)</f>
        <v>23100</v>
      </c>
      <c r="G47" s="104">
        <f>G48</f>
        <v>23100</v>
      </c>
      <c r="H47" s="104">
        <f aca="true" t="shared" si="10" ref="H47:J48">H48</f>
        <v>0</v>
      </c>
      <c r="I47" s="104">
        <f t="shared" si="10"/>
        <v>0</v>
      </c>
      <c r="J47" s="104">
        <f t="shared" si="10"/>
        <v>0</v>
      </c>
    </row>
    <row r="48" spans="1:10" ht="25.5">
      <c r="A48" s="108" t="s">
        <v>200</v>
      </c>
      <c r="B48" s="98" t="s">
        <v>170</v>
      </c>
      <c r="C48" s="99" t="s">
        <v>167</v>
      </c>
      <c r="D48" s="99" t="s">
        <v>201</v>
      </c>
      <c r="E48" s="100"/>
      <c r="F48" s="101">
        <f t="shared" si="9"/>
        <v>23100</v>
      </c>
      <c r="G48" s="104">
        <f>G49</f>
        <v>23100</v>
      </c>
      <c r="H48" s="104">
        <f t="shared" si="10"/>
        <v>0</v>
      </c>
      <c r="I48" s="104">
        <f t="shared" si="10"/>
        <v>0</v>
      </c>
      <c r="J48" s="104">
        <f t="shared" si="10"/>
        <v>0</v>
      </c>
    </row>
    <row r="49" spans="1:10" ht="17.25" customHeight="1">
      <c r="A49" s="107" t="s">
        <v>202</v>
      </c>
      <c r="B49" s="98" t="s">
        <v>170</v>
      </c>
      <c r="C49" s="99" t="s">
        <v>167</v>
      </c>
      <c r="D49" s="99" t="s">
        <v>201</v>
      </c>
      <c r="E49" s="100" t="s">
        <v>203</v>
      </c>
      <c r="F49" s="101">
        <f t="shared" si="9"/>
        <v>23100</v>
      </c>
      <c r="G49" s="104">
        <v>23100</v>
      </c>
      <c r="H49" s="104">
        <v>0</v>
      </c>
      <c r="I49" s="104">
        <v>0</v>
      </c>
      <c r="J49" s="104">
        <v>0</v>
      </c>
    </row>
    <row r="50" spans="1:10" ht="25.5">
      <c r="A50" s="111" t="s">
        <v>148</v>
      </c>
      <c r="B50" s="98" t="s">
        <v>170</v>
      </c>
      <c r="C50" s="99" t="s">
        <v>158</v>
      </c>
      <c r="D50" s="99"/>
      <c r="E50" s="100"/>
      <c r="F50" s="101">
        <f t="shared" si="9"/>
        <v>0</v>
      </c>
      <c r="G50" s="104">
        <f>G51</f>
        <v>0</v>
      </c>
      <c r="H50" s="104">
        <f aca="true" t="shared" si="11" ref="H50:J51">H51</f>
        <v>0</v>
      </c>
      <c r="I50" s="104">
        <f t="shared" si="11"/>
        <v>0</v>
      </c>
      <c r="J50" s="104">
        <f t="shared" si="11"/>
        <v>0</v>
      </c>
    </row>
    <row r="51" spans="1:10" ht="25.5">
      <c r="A51" s="107" t="s">
        <v>194</v>
      </c>
      <c r="B51" s="98" t="s">
        <v>170</v>
      </c>
      <c r="C51" s="99" t="s">
        <v>158</v>
      </c>
      <c r="D51" s="99" t="s">
        <v>184</v>
      </c>
      <c r="E51" s="100"/>
      <c r="F51" s="101">
        <f t="shared" si="9"/>
        <v>0</v>
      </c>
      <c r="G51" s="104">
        <f>G52</f>
        <v>0</v>
      </c>
      <c r="H51" s="104">
        <f t="shared" si="11"/>
        <v>0</v>
      </c>
      <c r="I51" s="104">
        <f t="shared" si="11"/>
        <v>0</v>
      </c>
      <c r="J51" s="104">
        <f t="shared" si="11"/>
        <v>0</v>
      </c>
    </row>
    <row r="52" spans="1:10" ht="25.5">
      <c r="A52" s="107" t="s">
        <v>195</v>
      </c>
      <c r="B52" s="98" t="s">
        <v>170</v>
      </c>
      <c r="C52" s="99" t="s">
        <v>158</v>
      </c>
      <c r="D52" s="99" t="s">
        <v>184</v>
      </c>
      <c r="E52" s="100" t="s">
        <v>185</v>
      </c>
      <c r="F52" s="101">
        <f t="shared" si="9"/>
        <v>0</v>
      </c>
      <c r="G52" s="104">
        <v>0</v>
      </c>
      <c r="H52" s="104">
        <v>0</v>
      </c>
      <c r="I52" s="104">
        <v>0</v>
      </c>
      <c r="J52" s="104">
        <v>0</v>
      </c>
    </row>
    <row r="53" spans="1:10" ht="12.75">
      <c r="A53" s="108" t="s">
        <v>149</v>
      </c>
      <c r="B53" s="98" t="s">
        <v>163</v>
      </c>
      <c r="C53" s="99"/>
      <c r="D53" s="99"/>
      <c r="E53" s="100"/>
      <c r="F53" s="101">
        <f>F54+F57</f>
        <v>372506</v>
      </c>
      <c r="G53" s="101">
        <f>G54+G57</f>
        <v>142000</v>
      </c>
      <c r="H53" s="101">
        <f>H54+H57</f>
        <v>0</v>
      </c>
      <c r="I53" s="101">
        <f>I54+I57</f>
        <v>0</v>
      </c>
      <c r="J53" s="101">
        <f>J54+J57</f>
        <v>230506</v>
      </c>
    </row>
    <row r="54" spans="1:10" ht="12.75">
      <c r="A54" s="107" t="s">
        <v>151</v>
      </c>
      <c r="B54" s="98" t="s">
        <v>163</v>
      </c>
      <c r="C54" s="99" t="s">
        <v>157</v>
      </c>
      <c r="D54" s="99"/>
      <c r="E54" s="100"/>
      <c r="F54" s="101">
        <f>F55</f>
        <v>230506</v>
      </c>
      <c r="G54" s="104">
        <f>G55</f>
        <v>0</v>
      </c>
      <c r="H54" s="104">
        <f>H55</f>
        <v>0</v>
      </c>
      <c r="I54" s="104">
        <f>I55</f>
        <v>0</v>
      </c>
      <c r="J54" s="104">
        <f>J55</f>
        <v>230506</v>
      </c>
    </row>
    <row r="55" spans="1:10" ht="25.5">
      <c r="A55" s="107" t="s">
        <v>255</v>
      </c>
      <c r="B55" s="98" t="s">
        <v>163</v>
      </c>
      <c r="C55" s="99" t="s">
        <v>157</v>
      </c>
      <c r="D55" s="99" t="s">
        <v>256</v>
      </c>
      <c r="E55" s="100"/>
      <c r="F55" s="101">
        <f>F56+F60</f>
        <v>230506</v>
      </c>
      <c r="G55" s="104">
        <f>G56</f>
        <v>0</v>
      </c>
      <c r="H55" s="104">
        <f>H56</f>
        <v>0</v>
      </c>
      <c r="I55" s="104">
        <f>I56</f>
        <v>0</v>
      </c>
      <c r="J55" s="104">
        <f>J56</f>
        <v>230506</v>
      </c>
    </row>
    <row r="56" spans="1:10" ht="12.75">
      <c r="A56" s="107" t="s">
        <v>208</v>
      </c>
      <c r="B56" s="98" t="s">
        <v>163</v>
      </c>
      <c r="C56" s="99" t="s">
        <v>157</v>
      </c>
      <c r="D56" s="99" t="s">
        <v>256</v>
      </c>
      <c r="E56" s="100" t="s">
        <v>209</v>
      </c>
      <c r="F56" s="101">
        <f>SUM(G56:J56)</f>
        <v>230506</v>
      </c>
      <c r="G56" s="104">
        <v>0</v>
      </c>
      <c r="H56" s="104">
        <v>0</v>
      </c>
      <c r="I56" s="104">
        <v>0</v>
      </c>
      <c r="J56" s="104">
        <v>230506</v>
      </c>
    </row>
    <row r="57" spans="1:10" ht="12.75">
      <c r="A57" s="103" t="s">
        <v>205</v>
      </c>
      <c r="B57" s="98" t="s">
        <v>163</v>
      </c>
      <c r="C57" s="99" t="s">
        <v>172</v>
      </c>
      <c r="D57" s="99" t="s">
        <v>206</v>
      </c>
      <c r="E57" s="100"/>
      <c r="F57" s="101">
        <f>SUM(G57:J57)</f>
        <v>142000</v>
      </c>
      <c r="G57" s="104">
        <f>G58</f>
        <v>142000</v>
      </c>
      <c r="H57" s="104">
        <f>H58</f>
        <v>0</v>
      </c>
      <c r="I57" s="104">
        <f>I58</f>
        <v>0</v>
      </c>
      <c r="J57" s="104">
        <f>J58</f>
        <v>0</v>
      </c>
    </row>
    <row r="58" spans="1:10" ht="12.75">
      <c r="A58" s="103" t="s">
        <v>207</v>
      </c>
      <c r="B58" s="98" t="s">
        <v>163</v>
      </c>
      <c r="C58" s="99" t="s">
        <v>172</v>
      </c>
      <c r="D58" s="99" t="s">
        <v>206</v>
      </c>
      <c r="E58" s="100" t="s">
        <v>204</v>
      </c>
      <c r="F58" s="101">
        <f>SUM(G58:J58)</f>
        <v>142000</v>
      </c>
      <c r="G58" s="104">
        <v>142000</v>
      </c>
      <c r="H58" s="104">
        <v>0</v>
      </c>
      <c r="I58" s="104">
        <v>0</v>
      </c>
      <c r="J58" s="105">
        <v>0</v>
      </c>
    </row>
    <row r="59" spans="1:10" s="20" customFormat="1" ht="12.75">
      <c r="A59" s="108" t="s">
        <v>153</v>
      </c>
      <c r="B59" s="98" t="s">
        <v>188</v>
      </c>
      <c r="C59" s="99"/>
      <c r="D59" s="99"/>
      <c r="E59" s="100"/>
      <c r="F59" s="101"/>
      <c r="G59" s="112"/>
      <c r="H59" s="112"/>
      <c r="I59" s="112"/>
      <c r="J59" s="112"/>
    </row>
    <row r="60" spans="1:10" s="20" customFormat="1" ht="12.75">
      <c r="A60" s="113" t="s">
        <v>154</v>
      </c>
      <c r="B60" s="98" t="s">
        <v>188</v>
      </c>
      <c r="C60" s="99" t="s">
        <v>156</v>
      </c>
      <c r="D60" s="99"/>
      <c r="E60" s="100"/>
      <c r="F60" s="101"/>
      <c r="G60" s="114"/>
      <c r="H60" s="114"/>
      <c r="I60" s="114"/>
      <c r="J60" s="114"/>
    </row>
    <row r="61" spans="1:10" s="20" customFormat="1" ht="13.5" thickBot="1">
      <c r="A61" s="115"/>
      <c r="B61" s="116" t="s">
        <v>155</v>
      </c>
      <c r="C61" s="117"/>
      <c r="D61" s="117"/>
      <c r="E61" s="118"/>
      <c r="F61" s="119">
        <f>F9+F19+F23+F33+F37+F46+F53+F59</f>
        <v>1670906</v>
      </c>
      <c r="G61" s="119">
        <f>G9+G19+G23+G33+G37+G46+G53+G59</f>
        <v>1426900</v>
      </c>
      <c r="H61" s="119">
        <f>H9+H19+H23+H33+H37+H46+H53+H59</f>
        <v>0</v>
      </c>
      <c r="I61" s="119">
        <f>I9+I19+I23+I33+I37+I46+I53+I59</f>
        <v>13500</v>
      </c>
      <c r="J61" s="119">
        <f>J9+J19+J23+J33+J37+J46+J53+J59</f>
        <v>230506</v>
      </c>
    </row>
    <row r="63" spans="1:10" s="37" customFormat="1" ht="15.75">
      <c r="A63"/>
      <c r="B63"/>
      <c r="C63"/>
      <c r="D63"/>
      <c r="E63"/>
      <c r="F63"/>
      <c r="G63"/>
      <c r="H63"/>
      <c r="I63"/>
      <c r="J63"/>
    </row>
    <row r="64" spans="1:10" s="20" customFormat="1" ht="12.75">
      <c r="A64"/>
      <c r="B64"/>
      <c r="C64"/>
      <c r="D64"/>
      <c r="E64"/>
      <c r="F64"/>
      <c r="G64"/>
      <c r="H64"/>
      <c r="I64"/>
      <c r="J64"/>
    </row>
    <row r="65" ht="30.75" customHeight="1"/>
    <row r="66" ht="32.25" customHeight="1"/>
    <row r="67" ht="15.75" customHeight="1"/>
    <row r="68" ht="32.25" customHeight="1"/>
    <row r="81" spans="1:10" s="20" customFormat="1" ht="12.75">
      <c r="A81"/>
      <c r="B81"/>
      <c r="C81"/>
      <c r="D81"/>
      <c r="E81"/>
      <c r="F81"/>
      <c r="G81"/>
      <c r="H81"/>
      <c r="I81"/>
      <c r="J81"/>
    </row>
    <row r="82" spans="1:10" s="20" customFormat="1" ht="12.75">
      <c r="A82"/>
      <c r="B82"/>
      <c r="C82"/>
      <c r="D82"/>
      <c r="E82"/>
      <c r="F82"/>
      <c r="G82"/>
      <c r="H82"/>
      <c r="I82"/>
      <c r="J82"/>
    </row>
    <row r="83" spans="1:10" s="20" customFormat="1" ht="12.75">
      <c r="A83"/>
      <c r="B83"/>
      <c r="C83"/>
      <c r="D83"/>
      <c r="E83"/>
      <c r="F83"/>
      <c r="G83"/>
      <c r="H83"/>
      <c r="I83"/>
      <c r="J83"/>
    </row>
  </sheetData>
  <mergeCells count="2">
    <mergeCell ref="A5:J5"/>
    <mergeCell ref="A4:H4"/>
  </mergeCells>
  <printOptions horizontalCentered="1"/>
  <pageMargins left="0.7874015748031497" right="0.3937007874015748" top="0.2362204724409449" bottom="0.2755905511811024" header="0.5118110236220472" footer="0.5118110236220472"/>
  <pageSetup fitToHeight="1" fitToWidth="1" horizontalDpi="600" verticalDpi="600" orientation="portrait" paperSize="9" scale="59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="85" zoomScaleNormal="85" workbookViewId="0" topLeftCell="A1">
      <selection activeCell="A3" sqref="A3:D3"/>
    </sheetView>
  </sheetViews>
  <sheetFormatPr defaultColWidth="9.00390625" defaultRowHeight="12.75"/>
  <cols>
    <col min="2" max="2" width="36.625" style="0" customWidth="1"/>
    <col min="3" max="3" width="12.75390625" style="0" customWidth="1"/>
    <col min="4" max="4" width="25.00390625" style="0" customWidth="1"/>
    <col min="5" max="5" width="5.625" style="40" customWidth="1"/>
    <col min="6" max="6" width="9.75390625" style="40" bestFit="1" customWidth="1"/>
    <col min="7" max="7" width="9.375" style="40" bestFit="1" customWidth="1"/>
    <col min="8" max="10" width="9.125" style="40" customWidth="1"/>
    <col min="11" max="16384" width="9.125" style="1" customWidth="1"/>
  </cols>
  <sheetData>
    <row r="1" spans="1:10" ht="15.75">
      <c r="A1" s="165" t="s">
        <v>257</v>
      </c>
      <c r="B1" s="165"/>
      <c r="C1" s="165"/>
      <c r="D1" s="165"/>
      <c r="F1" s="121"/>
      <c r="J1" s="122"/>
    </row>
    <row r="2" spans="1:10" ht="15.75">
      <c r="A2" s="165" t="s">
        <v>64</v>
      </c>
      <c r="B2" s="165"/>
      <c r="C2" s="165"/>
      <c r="D2" s="165"/>
      <c r="F2" s="121"/>
      <c r="J2" s="122"/>
    </row>
    <row r="3" spans="1:10" ht="15.75">
      <c r="A3" s="165" t="s">
        <v>266</v>
      </c>
      <c r="B3" s="165"/>
      <c r="C3" s="165"/>
      <c r="D3" s="165"/>
      <c r="F3" s="121"/>
      <c r="J3" s="122"/>
    </row>
    <row r="4" spans="1:8" ht="18.75" customHeight="1" hidden="1">
      <c r="A4" s="172"/>
      <c r="B4" s="172"/>
      <c r="C4" s="172"/>
      <c r="D4" s="172"/>
      <c r="E4" s="172"/>
      <c r="F4" s="172"/>
      <c r="G4" s="172"/>
      <c r="H4" s="172"/>
    </row>
    <row r="5" spans="1:10" ht="32.25" customHeight="1">
      <c r="A5" s="173" t="s">
        <v>251</v>
      </c>
      <c r="B5" s="173"/>
      <c r="C5" s="173"/>
      <c r="D5" s="173"/>
      <c r="E5" s="144"/>
      <c r="F5" s="144"/>
      <c r="G5" s="144"/>
      <c r="H5" s="144"/>
      <c r="I5" s="144"/>
      <c r="J5" s="144"/>
    </row>
    <row r="6" spans="1:4" ht="18" customHeight="1">
      <c r="A6" s="175" t="s">
        <v>228</v>
      </c>
      <c r="B6" s="175"/>
      <c r="C6" s="175"/>
      <c r="D6" s="175"/>
    </row>
    <row r="7" spans="1:6" ht="51.75" customHeight="1">
      <c r="A7" s="176" t="s">
        <v>259</v>
      </c>
      <c r="B7" s="176"/>
      <c r="C7" s="176"/>
      <c r="D7" s="176"/>
      <c r="F7" s="121"/>
    </row>
    <row r="8" spans="1:10" s="20" customFormat="1" ht="10.5" customHeight="1">
      <c r="A8" s="175"/>
      <c r="B8" s="175"/>
      <c r="C8" s="175"/>
      <c r="D8" s="175"/>
      <c r="E8" s="123"/>
      <c r="F8" s="124"/>
      <c r="G8" s="125"/>
      <c r="H8" s="125"/>
      <c r="I8" s="124"/>
      <c r="J8" s="124"/>
    </row>
    <row r="9" spans="1:10" s="20" customFormat="1" ht="12.75" hidden="1">
      <c r="A9" s="1"/>
      <c r="B9"/>
      <c r="C9"/>
      <c r="D9"/>
      <c r="E9" s="126"/>
      <c r="F9" s="126"/>
      <c r="G9" s="126"/>
      <c r="H9" s="126"/>
      <c r="I9" s="126"/>
      <c r="J9" s="126"/>
    </row>
    <row r="10" spans="4:10" ht="13.5" thickBot="1">
      <c r="D10" s="3" t="s">
        <v>250</v>
      </c>
      <c r="E10" s="127"/>
      <c r="F10" s="128"/>
      <c r="G10" s="128"/>
      <c r="H10" s="128"/>
      <c r="I10" s="128"/>
      <c r="J10" s="128"/>
    </row>
    <row r="11" spans="1:10" ht="45.75" customHeight="1">
      <c r="A11" s="4" t="s">
        <v>229</v>
      </c>
      <c r="B11" s="5" t="s">
        <v>230</v>
      </c>
      <c r="C11" s="177" t="s">
        <v>231</v>
      </c>
      <c r="D11" s="177"/>
      <c r="E11" s="128"/>
      <c r="F11" s="129"/>
      <c r="G11" s="129"/>
      <c r="H11" s="129"/>
      <c r="I11" s="128"/>
      <c r="J11" s="1"/>
    </row>
    <row r="12" spans="1:10" ht="12.75">
      <c r="A12" s="7">
        <v>1</v>
      </c>
      <c r="B12" s="132" t="s">
        <v>232</v>
      </c>
      <c r="C12" s="178"/>
      <c r="D12" s="178"/>
      <c r="E12" s="128"/>
      <c r="F12" s="130"/>
      <c r="G12" s="130"/>
      <c r="H12" s="130"/>
      <c r="I12" s="130"/>
      <c r="J12" s="1"/>
    </row>
    <row r="13" spans="1:9" s="20" customFormat="1" ht="12.75">
      <c r="A13" s="174">
        <v>2</v>
      </c>
      <c r="B13" s="132" t="s">
        <v>233</v>
      </c>
      <c r="C13" s="178">
        <v>22900</v>
      </c>
      <c r="D13" s="178"/>
      <c r="E13" s="128"/>
      <c r="F13" s="130"/>
      <c r="G13" s="128"/>
      <c r="H13" s="128"/>
      <c r="I13" s="128"/>
    </row>
    <row r="14" spans="1:10" ht="12.75">
      <c r="A14" s="174"/>
      <c r="B14" s="132" t="s">
        <v>234</v>
      </c>
      <c r="C14" s="181">
        <v>22900</v>
      </c>
      <c r="D14" s="182"/>
      <c r="E14" s="128"/>
      <c r="F14" s="130"/>
      <c r="G14" s="130"/>
      <c r="H14" s="130"/>
      <c r="I14" s="130"/>
      <c r="J14" s="1"/>
    </row>
    <row r="15" spans="1:10" ht="12.75">
      <c r="A15" s="174"/>
      <c r="B15" s="132" t="s">
        <v>235</v>
      </c>
      <c r="C15" s="181"/>
      <c r="D15" s="182"/>
      <c r="E15" s="128"/>
      <c r="F15" s="130"/>
      <c r="G15" s="130"/>
      <c r="H15" s="130"/>
      <c r="I15" s="130"/>
      <c r="J15" s="1"/>
    </row>
    <row r="16" spans="1:10" ht="12.75">
      <c r="A16" s="7" t="s">
        <v>236</v>
      </c>
      <c r="B16" s="132" t="s">
        <v>237</v>
      </c>
      <c r="C16" s="178"/>
      <c r="D16" s="178"/>
      <c r="E16" s="128"/>
      <c r="F16" s="130"/>
      <c r="G16" s="130"/>
      <c r="H16" s="130"/>
      <c r="I16" s="130"/>
      <c r="J16" s="1"/>
    </row>
    <row r="17" spans="1:9" s="20" customFormat="1" ht="12.75">
      <c r="A17" s="174">
        <v>4</v>
      </c>
      <c r="B17" s="160" t="s">
        <v>238</v>
      </c>
      <c r="C17" s="178"/>
      <c r="D17" s="178"/>
      <c r="E17" s="128"/>
      <c r="F17" s="130"/>
      <c r="G17" s="130"/>
      <c r="H17" s="130"/>
      <c r="I17" s="130"/>
    </row>
    <row r="18" spans="1:10" ht="12.75">
      <c r="A18" s="174"/>
      <c r="B18" s="160"/>
      <c r="C18" s="178"/>
      <c r="D18" s="178"/>
      <c r="E18" s="128"/>
      <c r="F18" s="130"/>
      <c r="G18" s="130"/>
      <c r="H18" s="130"/>
      <c r="I18" s="130"/>
      <c r="J18" s="1"/>
    </row>
    <row r="19" spans="1:10" ht="13.5" thickBot="1">
      <c r="A19" s="133">
        <v>5</v>
      </c>
      <c r="B19" s="134" t="s">
        <v>239</v>
      </c>
      <c r="C19" s="179"/>
      <c r="D19" s="180"/>
      <c r="E19" s="128"/>
      <c r="F19" s="130"/>
      <c r="G19" s="128"/>
      <c r="H19" s="128"/>
      <c r="I19" s="128"/>
      <c r="J19" s="1"/>
    </row>
    <row r="20" spans="1:10" ht="12.75">
      <c r="A20" s="1"/>
      <c r="E20" s="127"/>
      <c r="F20" s="128"/>
      <c r="G20" s="128"/>
      <c r="H20" s="128"/>
      <c r="I20" s="128"/>
      <c r="J20" s="128"/>
    </row>
    <row r="21" spans="1:10" s="20" customFormat="1" ht="12.75">
      <c r="A21" s="1"/>
      <c r="B21"/>
      <c r="C21"/>
      <c r="D21"/>
      <c r="E21" s="127"/>
      <c r="F21" s="128"/>
      <c r="G21" s="131"/>
      <c r="H21" s="128"/>
      <c r="I21" s="128"/>
      <c r="J21" s="128"/>
    </row>
    <row r="22" spans="1:10" ht="12.75">
      <c r="A22" s="135"/>
      <c r="F22" s="128"/>
      <c r="G22" s="131"/>
      <c r="H22" s="128"/>
      <c r="I22" s="128"/>
      <c r="J22" s="128"/>
    </row>
    <row r="23" spans="1:10" ht="12.75">
      <c r="A23" s="127"/>
      <c r="B23" s="128"/>
      <c r="C23" s="131"/>
      <c r="D23" s="131"/>
      <c r="E23" s="131"/>
      <c r="F23" s="131"/>
      <c r="G23" s="1"/>
      <c r="H23" s="1"/>
      <c r="I23" s="1"/>
      <c r="J23" s="1"/>
    </row>
    <row r="24" spans="1:10" ht="12.75">
      <c r="A24" s="127"/>
      <c r="B24" s="128"/>
      <c r="C24" s="131"/>
      <c r="D24" s="128"/>
      <c r="E24" s="128"/>
      <c r="F24" s="128"/>
      <c r="G24" s="1"/>
      <c r="H24" s="1"/>
      <c r="I24" s="1"/>
      <c r="J24" s="1"/>
    </row>
    <row r="25" spans="1:10" ht="12.75">
      <c r="A25" s="127"/>
      <c r="B25" s="128"/>
      <c r="C25" s="131"/>
      <c r="D25" s="128"/>
      <c r="E25" s="128"/>
      <c r="F25" s="128"/>
      <c r="G25" s="1"/>
      <c r="H25" s="1"/>
      <c r="I25" s="1"/>
      <c r="J25" s="1"/>
    </row>
    <row r="26" spans="1:10" ht="12.75">
      <c r="A26" s="127"/>
      <c r="B26" s="128"/>
      <c r="C26" s="131"/>
      <c r="D26" s="128"/>
      <c r="E26" s="128"/>
      <c r="F26" s="128"/>
      <c r="G26" s="1"/>
      <c r="H26" s="1"/>
      <c r="I26" s="1"/>
      <c r="J26" s="1"/>
    </row>
    <row r="27" spans="1:6" s="20" customFormat="1" ht="12.75">
      <c r="A27" s="127"/>
      <c r="B27" s="128"/>
      <c r="C27" s="131"/>
      <c r="D27" s="128"/>
      <c r="E27" s="128"/>
      <c r="F27" s="128"/>
    </row>
    <row r="28" spans="1:10" ht="12.75">
      <c r="A28" s="127"/>
      <c r="B28" s="128"/>
      <c r="C28" s="131"/>
      <c r="D28" s="128"/>
      <c r="E28" s="128"/>
      <c r="F28" s="128"/>
      <c r="G28" s="1"/>
      <c r="H28" s="1"/>
      <c r="I28" s="1"/>
      <c r="J28" s="1"/>
    </row>
    <row r="29" spans="1:10" ht="12.75">
      <c r="A29" s="127"/>
      <c r="B29" s="128"/>
      <c r="C29" s="131"/>
      <c r="D29" s="128"/>
      <c r="E29" s="128"/>
      <c r="F29" s="128"/>
      <c r="G29" s="1"/>
      <c r="H29" s="1"/>
      <c r="I29" s="1"/>
      <c r="J29" s="1"/>
    </row>
    <row r="30" spans="1:10" ht="12.75">
      <c r="A30" s="1"/>
      <c r="E30" s="127"/>
      <c r="F30" s="128"/>
      <c r="G30" s="130"/>
      <c r="H30" s="128"/>
      <c r="I30" s="128"/>
      <c r="J30" s="128"/>
    </row>
    <row r="31" spans="5:10" ht="12.75">
      <c r="E31" s="127"/>
      <c r="F31" s="128"/>
      <c r="G31" s="131"/>
      <c r="H31" s="128"/>
      <c r="I31" s="128"/>
      <c r="J31" s="128"/>
    </row>
    <row r="32" spans="5:10" ht="12.75">
      <c r="E32" s="127"/>
      <c r="F32" s="128"/>
      <c r="G32" s="131"/>
      <c r="H32" s="128"/>
      <c r="I32" s="128"/>
      <c r="J32" s="128"/>
    </row>
    <row r="33" spans="5:10" ht="12.75">
      <c r="E33" s="127"/>
      <c r="F33" s="128"/>
      <c r="G33" s="131"/>
      <c r="H33" s="128"/>
      <c r="I33" s="128"/>
      <c r="J33" s="128"/>
    </row>
    <row r="34" spans="5:10" ht="12.75">
      <c r="E34" s="127"/>
      <c r="F34" s="128"/>
      <c r="G34" s="128"/>
      <c r="H34" s="128"/>
      <c r="I34" s="128"/>
      <c r="J34" s="128"/>
    </row>
    <row r="35" spans="5:10" ht="12.75">
      <c r="E35" s="127"/>
      <c r="F35" s="128"/>
      <c r="G35" s="131"/>
      <c r="H35" s="128"/>
      <c r="I35" s="128"/>
      <c r="J35" s="128"/>
    </row>
    <row r="36" spans="5:10" ht="12.75">
      <c r="E36" s="127"/>
      <c r="F36" s="128"/>
      <c r="G36" s="131"/>
      <c r="H36" s="128"/>
      <c r="I36" s="128"/>
      <c r="J36" s="128"/>
    </row>
    <row r="37" spans="5:10" ht="12.75">
      <c r="E37" s="127"/>
      <c r="F37" s="128"/>
      <c r="G37" s="131"/>
      <c r="H37" s="128"/>
      <c r="I37" s="128"/>
      <c r="J37" s="128"/>
    </row>
    <row r="38" spans="1:10" s="20" customFormat="1" ht="12.75">
      <c r="A38"/>
      <c r="B38"/>
      <c r="C38"/>
      <c r="D38"/>
      <c r="E38" s="127"/>
      <c r="F38" s="128"/>
      <c r="G38" s="128"/>
      <c r="H38" s="128"/>
      <c r="I38" s="128"/>
      <c r="J38" s="128"/>
    </row>
    <row r="39" spans="5:10" ht="12.75">
      <c r="E39" s="127"/>
      <c r="F39" s="128"/>
      <c r="G39" s="128"/>
      <c r="H39" s="128"/>
      <c r="I39" s="128"/>
      <c r="J39" s="128"/>
    </row>
    <row r="40" spans="5:10" ht="12.75">
      <c r="E40" s="127"/>
      <c r="F40" s="128"/>
      <c r="G40" s="131"/>
      <c r="H40" s="131"/>
      <c r="I40" s="131"/>
      <c r="J40" s="131"/>
    </row>
    <row r="41" spans="1:10" s="20" customFormat="1" ht="12.75">
      <c r="A41"/>
      <c r="B41"/>
      <c r="C41"/>
      <c r="D41"/>
      <c r="E41" s="127"/>
      <c r="F41" s="128"/>
      <c r="G41" s="131"/>
      <c r="H41" s="131"/>
      <c r="I41" s="131"/>
      <c r="J41" s="131"/>
    </row>
    <row r="42" spans="5:10" ht="12.75">
      <c r="E42" s="127"/>
      <c r="F42" s="128"/>
      <c r="G42" s="131"/>
      <c r="H42" s="131"/>
      <c r="I42" s="131"/>
      <c r="J42" s="131"/>
    </row>
    <row r="43" spans="5:10" ht="12.75">
      <c r="E43" s="127"/>
      <c r="F43" s="128"/>
      <c r="G43" s="131"/>
      <c r="H43" s="131"/>
      <c r="I43" s="131"/>
      <c r="J43" s="131"/>
    </row>
    <row r="44" spans="1:10" s="20" customFormat="1" ht="12.75">
      <c r="A44"/>
      <c r="B44"/>
      <c r="C44"/>
      <c r="D44"/>
      <c r="E44" s="127"/>
      <c r="F44" s="128"/>
      <c r="G44" s="131"/>
      <c r="H44" s="131"/>
      <c r="I44" s="131"/>
      <c r="J44" s="131"/>
    </row>
    <row r="45" spans="1:10" s="20" customFormat="1" ht="12.75">
      <c r="A45"/>
      <c r="B45"/>
      <c r="C45"/>
      <c r="D45"/>
      <c r="E45" s="127"/>
      <c r="F45" s="128"/>
      <c r="G45" s="131"/>
      <c r="H45" s="131"/>
      <c r="I45" s="131"/>
      <c r="J45" s="131"/>
    </row>
    <row r="46" spans="5:10" ht="12.75">
      <c r="E46" s="127"/>
      <c r="F46" s="128"/>
      <c r="G46" s="131"/>
      <c r="H46" s="131"/>
      <c r="I46" s="131"/>
      <c r="J46" s="131"/>
    </row>
    <row r="47" spans="5:10" ht="12.75">
      <c r="E47" s="127"/>
      <c r="F47" s="128"/>
      <c r="G47" s="128"/>
      <c r="H47" s="128"/>
      <c r="I47" s="128"/>
      <c r="J47" s="128"/>
    </row>
    <row r="48" spans="5:10" ht="12.75">
      <c r="E48" s="127"/>
      <c r="F48" s="128"/>
      <c r="G48" s="131"/>
      <c r="H48" s="131"/>
      <c r="I48" s="131"/>
      <c r="J48" s="131"/>
    </row>
    <row r="49" spans="5:10" ht="12.75">
      <c r="E49" s="127"/>
      <c r="F49" s="128"/>
      <c r="G49" s="131"/>
      <c r="H49" s="131"/>
      <c r="I49" s="131"/>
      <c r="J49" s="131"/>
    </row>
    <row r="50" spans="5:10" ht="17.25" customHeight="1">
      <c r="E50" s="127"/>
      <c r="F50" s="128"/>
      <c r="G50" s="131"/>
      <c r="H50" s="131"/>
      <c r="I50" s="131"/>
      <c r="J50" s="131"/>
    </row>
    <row r="51" spans="5:10" ht="12.75">
      <c r="E51" s="127"/>
      <c r="F51" s="128"/>
      <c r="G51" s="131"/>
      <c r="H51" s="131"/>
      <c r="I51" s="131"/>
      <c r="J51" s="131"/>
    </row>
    <row r="52" spans="5:10" ht="12.75">
      <c r="E52" s="127"/>
      <c r="F52" s="128"/>
      <c r="G52" s="131"/>
      <c r="H52" s="131"/>
      <c r="I52" s="131"/>
      <c r="J52" s="131"/>
    </row>
    <row r="53" spans="5:10" ht="12.75">
      <c r="E53" s="127"/>
      <c r="F53" s="128"/>
      <c r="G53" s="131"/>
      <c r="H53" s="131"/>
      <c r="I53" s="131"/>
      <c r="J53" s="131"/>
    </row>
    <row r="54" spans="5:10" ht="12.75">
      <c r="E54" s="127"/>
      <c r="F54" s="128"/>
      <c r="G54" s="128"/>
      <c r="H54" s="128"/>
      <c r="I54" s="128"/>
      <c r="J54" s="128"/>
    </row>
    <row r="55" spans="5:10" ht="12.75">
      <c r="E55" s="127"/>
      <c r="F55" s="128"/>
      <c r="G55" s="131"/>
      <c r="H55" s="131"/>
      <c r="I55" s="131"/>
      <c r="J55" s="131"/>
    </row>
    <row r="56" spans="5:10" ht="12.75">
      <c r="E56" s="127"/>
      <c r="F56" s="128"/>
      <c r="G56" s="131"/>
      <c r="H56" s="131"/>
      <c r="I56" s="131"/>
      <c r="J56" s="131"/>
    </row>
    <row r="57" spans="5:10" ht="12.75">
      <c r="E57" s="127"/>
      <c r="F57" s="128"/>
      <c r="G57" s="131"/>
      <c r="H57" s="131"/>
      <c r="I57" s="131"/>
      <c r="J57" s="131"/>
    </row>
    <row r="58" spans="5:10" ht="12.75">
      <c r="E58" s="127"/>
      <c r="F58" s="128"/>
      <c r="G58" s="131"/>
      <c r="H58" s="131"/>
      <c r="I58" s="131"/>
      <c r="J58" s="131"/>
    </row>
    <row r="59" spans="5:10" ht="12.75">
      <c r="E59" s="127"/>
      <c r="F59" s="128"/>
      <c r="G59" s="131"/>
      <c r="H59" s="131"/>
      <c r="I59" s="131"/>
      <c r="J59" s="131"/>
    </row>
    <row r="60" spans="1:10" s="20" customFormat="1" ht="12.75">
      <c r="A60"/>
      <c r="B60"/>
      <c r="C60"/>
      <c r="D60"/>
      <c r="E60" s="127"/>
      <c r="F60" s="128"/>
      <c r="G60" s="128"/>
      <c r="H60" s="128"/>
      <c r="I60" s="128"/>
      <c r="J60" s="128"/>
    </row>
    <row r="61" spans="1:10" s="20" customFormat="1" ht="12.75">
      <c r="A61"/>
      <c r="B61"/>
      <c r="C61"/>
      <c r="D61"/>
      <c r="E61" s="127"/>
      <c r="F61" s="128"/>
      <c r="G61" s="131"/>
      <c r="H61" s="131"/>
      <c r="I61" s="131"/>
      <c r="J61" s="131"/>
    </row>
    <row r="62" spans="1:10" s="20" customFormat="1" ht="12.75">
      <c r="A62"/>
      <c r="B62"/>
      <c r="C62"/>
      <c r="D62"/>
      <c r="E62" s="127"/>
      <c r="F62" s="128"/>
      <c r="G62" s="128"/>
      <c r="H62" s="128"/>
      <c r="I62" s="128"/>
      <c r="J62" s="128"/>
    </row>
    <row r="64" spans="1:10" s="37" customFormat="1" ht="15.75">
      <c r="A64"/>
      <c r="B64"/>
      <c r="C64"/>
      <c r="D64"/>
      <c r="E64" s="40"/>
      <c r="F64" s="40"/>
      <c r="G64" s="40"/>
      <c r="H64" s="40"/>
      <c r="I64" s="40"/>
      <c r="J64" s="40"/>
    </row>
    <row r="65" spans="1:10" s="20" customFormat="1" ht="12.75">
      <c r="A65"/>
      <c r="B65"/>
      <c r="C65"/>
      <c r="D65"/>
      <c r="E65" s="40"/>
      <c r="F65" s="40"/>
      <c r="G65" s="40"/>
      <c r="H65" s="40"/>
      <c r="I65" s="40"/>
      <c r="J65" s="40"/>
    </row>
    <row r="66" ht="30.75" customHeight="1"/>
    <row r="67" ht="32.25" customHeight="1"/>
    <row r="68" ht="15.75" customHeight="1"/>
    <row r="69" ht="32.25" customHeight="1"/>
    <row r="82" spans="1:10" s="20" customFormat="1" ht="12.75">
      <c r="A82"/>
      <c r="B82"/>
      <c r="C82"/>
      <c r="D82"/>
      <c r="E82" s="40"/>
      <c r="F82" s="40"/>
      <c r="G82" s="40"/>
      <c r="H82" s="40"/>
      <c r="I82" s="40"/>
      <c r="J82" s="40"/>
    </row>
    <row r="83" spans="1:10" s="20" customFormat="1" ht="12.75">
      <c r="A83"/>
      <c r="B83"/>
      <c r="C83"/>
      <c r="D83"/>
      <c r="E83" s="40"/>
      <c r="F83" s="40"/>
      <c r="G83" s="40"/>
      <c r="H83" s="40"/>
      <c r="I83" s="40"/>
      <c r="J83" s="40"/>
    </row>
    <row r="84" spans="1:10" s="20" customFormat="1" ht="12.75">
      <c r="A84"/>
      <c r="B84"/>
      <c r="C84"/>
      <c r="D84"/>
      <c r="E84" s="40"/>
      <c r="F84" s="40"/>
      <c r="G84" s="40"/>
      <c r="H84" s="40"/>
      <c r="I84" s="40"/>
      <c r="J84" s="40"/>
    </row>
  </sheetData>
  <mergeCells count="19">
    <mergeCell ref="C19:D19"/>
    <mergeCell ref="C17:D18"/>
    <mergeCell ref="C13:D13"/>
    <mergeCell ref="C14:D14"/>
    <mergeCell ref="C15:D15"/>
    <mergeCell ref="A5:D5"/>
    <mergeCell ref="A17:A18"/>
    <mergeCell ref="B17:B18"/>
    <mergeCell ref="A6:D6"/>
    <mergeCell ref="A7:D7"/>
    <mergeCell ref="A8:D8"/>
    <mergeCell ref="A13:A15"/>
    <mergeCell ref="C11:D11"/>
    <mergeCell ref="C12:D12"/>
    <mergeCell ref="C16:D16"/>
    <mergeCell ref="A4:H4"/>
    <mergeCell ref="A1:D1"/>
    <mergeCell ref="A2:D2"/>
    <mergeCell ref="A3:D3"/>
  </mergeCells>
  <printOptions horizontalCentered="1"/>
  <pageMargins left="0.7874015748031497" right="0.3937007874015748" top="0.2362204724409449" bottom="0.2755905511811024" header="0.5118110236220472" footer="0.5118110236220472"/>
  <pageSetup fitToHeight="1" fitToWidth="1" horizontalDpi="600" verticalDpi="600" orientation="portrait" paperSize="9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="85" zoomScaleNormal="85" workbookViewId="0" topLeftCell="A1">
      <selection activeCell="F17" sqref="F17"/>
    </sheetView>
  </sheetViews>
  <sheetFormatPr defaultColWidth="9.00390625" defaultRowHeight="12.75"/>
  <cols>
    <col min="1" max="1" width="22.875" style="0" customWidth="1"/>
    <col min="2" max="2" width="4.125" style="0" customWidth="1"/>
    <col min="3" max="3" width="3.75390625" style="0" customWidth="1"/>
    <col min="4" max="4" width="8.375" style="0" customWidth="1"/>
    <col min="5" max="5" width="4.375" style="0" customWidth="1"/>
    <col min="6" max="6" width="9.625" style="0" bestFit="1" customWidth="1"/>
    <col min="11" max="16384" width="9.125" style="1" customWidth="1"/>
  </cols>
  <sheetData>
    <row r="1" spans="8:10" ht="12.75">
      <c r="H1" s="183" t="s">
        <v>267</v>
      </c>
      <c r="I1" s="184"/>
      <c r="J1" s="184"/>
    </row>
    <row r="2" spans="8:10" ht="12.75">
      <c r="H2" s="184"/>
      <c r="I2" s="184"/>
      <c r="J2" s="184"/>
    </row>
    <row r="3" spans="8:10" ht="12.75">
      <c r="H3" s="184"/>
      <c r="I3" s="184"/>
      <c r="J3" s="184"/>
    </row>
    <row r="4" spans="8:10" ht="18.75" customHeight="1">
      <c r="H4" s="184"/>
      <c r="I4" s="184"/>
      <c r="J4" s="184"/>
    </row>
    <row r="5" ht="32.25" customHeight="1"/>
    <row r="6" spans="3:9" ht="15.75" customHeight="1">
      <c r="C6" s="137"/>
      <c r="D6" s="191" t="s">
        <v>258</v>
      </c>
      <c r="E6" s="191"/>
      <c r="F6" s="191"/>
      <c r="G6" s="191"/>
      <c r="H6" s="191"/>
      <c r="I6" s="191"/>
    </row>
    <row r="7" spans="3:9" ht="42" customHeight="1">
      <c r="C7" s="137"/>
      <c r="D7" s="191"/>
      <c r="E7" s="191"/>
      <c r="F7" s="191"/>
      <c r="G7" s="191"/>
      <c r="H7" s="191"/>
      <c r="I7" s="191"/>
    </row>
    <row r="8" spans="1:10" s="20" customFormat="1" ht="12.75">
      <c r="A8"/>
      <c r="B8"/>
      <c r="C8" s="137"/>
      <c r="D8" s="191"/>
      <c r="E8" s="191"/>
      <c r="F8" s="191"/>
      <c r="G8" s="191"/>
      <c r="H8" s="191"/>
      <c r="I8" s="191"/>
      <c r="J8"/>
    </row>
    <row r="9" spans="1:10" s="20" customFormat="1" ht="12.75">
      <c r="A9"/>
      <c r="B9"/>
      <c r="C9" s="137"/>
      <c r="D9" s="137"/>
      <c r="E9" s="137"/>
      <c r="F9" s="137"/>
      <c r="G9" s="137"/>
      <c r="H9"/>
      <c r="I9"/>
      <c r="J9"/>
    </row>
    <row r="10" spans="1:10" ht="12.75">
      <c r="A10" s="185" t="s">
        <v>240</v>
      </c>
      <c r="B10" s="185" t="s">
        <v>241</v>
      </c>
      <c r="C10" s="185" t="s">
        <v>125</v>
      </c>
      <c r="D10" s="185" t="s">
        <v>175</v>
      </c>
      <c r="E10" s="185" t="s">
        <v>176</v>
      </c>
      <c r="F10" s="186" t="s">
        <v>242</v>
      </c>
      <c r="G10" s="188" t="s">
        <v>243</v>
      </c>
      <c r="H10" s="189"/>
      <c r="I10" s="189"/>
      <c r="J10" s="190"/>
    </row>
    <row r="11" spans="1:10" ht="26.25" customHeight="1">
      <c r="A11" s="185"/>
      <c r="B11" s="185"/>
      <c r="C11" s="185"/>
      <c r="D11" s="185"/>
      <c r="E11" s="185"/>
      <c r="F11" s="187"/>
      <c r="G11" s="136">
        <v>1</v>
      </c>
      <c r="H11" s="136">
        <v>2</v>
      </c>
      <c r="I11" s="136">
        <v>3</v>
      </c>
      <c r="J11" s="136">
        <v>4</v>
      </c>
    </row>
    <row r="12" spans="1:10" ht="22.5" customHeight="1">
      <c r="A12" s="45" t="s">
        <v>244</v>
      </c>
      <c r="B12" s="138" t="s">
        <v>159</v>
      </c>
      <c r="C12" s="138" t="s">
        <v>167</v>
      </c>
      <c r="D12" s="138" t="s">
        <v>221</v>
      </c>
      <c r="E12" s="138" t="s">
        <v>223</v>
      </c>
      <c r="F12" s="139">
        <v>50400</v>
      </c>
      <c r="G12" s="139">
        <v>16400</v>
      </c>
      <c r="H12" s="139">
        <v>10000</v>
      </c>
      <c r="I12" s="139">
        <v>8000</v>
      </c>
      <c r="J12" s="139">
        <v>16000</v>
      </c>
    </row>
    <row r="13" spans="1:10" s="20" customFormat="1" ht="21" customHeight="1">
      <c r="A13" s="45" t="s">
        <v>245</v>
      </c>
      <c r="B13" s="138" t="s">
        <v>159</v>
      </c>
      <c r="C13" s="138" t="s">
        <v>167</v>
      </c>
      <c r="D13" s="138" t="s">
        <v>221</v>
      </c>
      <c r="E13" s="138" t="s">
        <v>223</v>
      </c>
      <c r="F13" s="139">
        <v>10000</v>
      </c>
      <c r="G13" s="139">
        <v>4000</v>
      </c>
      <c r="H13" s="139">
        <v>0</v>
      </c>
      <c r="I13" s="139">
        <v>0</v>
      </c>
      <c r="J13" s="139">
        <v>6000</v>
      </c>
    </row>
    <row r="14" spans="1:10" ht="25.5">
      <c r="A14" s="46" t="s">
        <v>247</v>
      </c>
      <c r="B14" s="138" t="s">
        <v>159</v>
      </c>
      <c r="C14" s="138" t="s">
        <v>167</v>
      </c>
      <c r="D14" s="138" t="s">
        <v>221</v>
      </c>
      <c r="E14" s="138" t="s">
        <v>223</v>
      </c>
      <c r="F14" s="139">
        <v>35000</v>
      </c>
      <c r="G14" s="139">
        <v>5000</v>
      </c>
      <c r="H14" s="139">
        <v>10000</v>
      </c>
      <c r="I14" s="139">
        <v>20000</v>
      </c>
      <c r="J14" s="139">
        <v>0</v>
      </c>
    </row>
    <row r="15" spans="1:10" ht="18" customHeight="1">
      <c r="A15" s="45" t="s">
        <v>248</v>
      </c>
      <c r="B15" s="138" t="s">
        <v>159</v>
      </c>
      <c r="C15" s="138" t="s">
        <v>167</v>
      </c>
      <c r="D15" s="138" t="s">
        <v>221</v>
      </c>
      <c r="E15" s="138" t="s">
        <v>223</v>
      </c>
      <c r="F15" s="139">
        <v>15000</v>
      </c>
      <c r="G15" s="139"/>
      <c r="H15" s="139">
        <v>10000</v>
      </c>
      <c r="I15" s="139">
        <v>5000</v>
      </c>
      <c r="J15" s="139">
        <v>0</v>
      </c>
    </row>
    <row r="16" spans="1:10" ht="19.5" customHeight="1">
      <c r="A16" s="45" t="s">
        <v>249</v>
      </c>
      <c r="B16" s="138" t="s">
        <v>159</v>
      </c>
      <c r="C16" s="138" t="s">
        <v>167</v>
      </c>
      <c r="D16" s="138" t="s">
        <v>221</v>
      </c>
      <c r="E16" s="138" t="s">
        <v>223</v>
      </c>
      <c r="F16" s="139">
        <v>29600</v>
      </c>
      <c r="G16" s="139">
        <v>10000</v>
      </c>
      <c r="H16" s="139">
        <v>10000</v>
      </c>
      <c r="I16" s="139">
        <v>9600</v>
      </c>
      <c r="J16" s="139">
        <v>0</v>
      </c>
    </row>
    <row r="17" spans="1:10" s="20" customFormat="1" ht="21" customHeight="1">
      <c r="A17" s="140" t="s">
        <v>246</v>
      </c>
      <c r="B17" s="141"/>
      <c r="C17" s="141"/>
      <c r="D17" s="142"/>
      <c r="E17" s="142"/>
      <c r="F17" s="143">
        <f>SUM(F12:F16)</f>
        <v>140000</v>
      </c>
      <c r="G17" s="143">
        <f>SUM(G12:G16)</f>
        <v>35400</v>
      </c>
      <c r="H17" s="143">
        <f>SUM(H12:H16)</f>
        <v>40000</v>
      </c>
      <c r="I17" s="143">
        <f>SUM(I12:I16)</f>
        <v>42600</v>
      </c>
      <c r="J17" s="143">
        <f>SUM(J12:J16)</f>
        <v>22000</v>
      </c>
    </row>
    <row r="18" spans="2:9" ht="12.75">
      <c r="B18" s="76"/>
      <c r="C18" s="76"/>
      <c r="D18" s="76"/>
      <c r="E18" s="76"/>
      <c r="F18" s="76"/>
      <c r="G18" s="76"/>
      <c r="H18" s="76"/>
      <c r="I18" s="76"/>
    </row>
    <row r="19" spans="2:9" ht="12.75">
      <c r="B19" s="76"/>
      <c r="C19" s="76"/>
      <c r="D19" s="76"/>
      <c r="E19" s="76"/>
      <c r="F19" s="76"/>
      <c r="G19" s="76"/>
      <c r="H19" s="76"/>
      <c r="I19" s="76"/>
    </row>
    <row r="20" spans="2:9" ht="12.75">
      <c r="B20" s="76"/>
      <c r="C20" s="76"/>
      <c r="D20" s="76"/>
      <c r="E20" s="76"/>
      <c r="F20" s="76"/>
      <c r="G20" s="76"/>
      <c r="H20" s="76"/>
      <c r="I20" s="76"/>
    </row>
    <row r="21" spans="1:10" s="20" customFormat="1" ht="12.75">
      <c r="A21"/>
      <c r="B21" s="76"/>
      <c r="C21" s="76"/>
      <c r="D21" s="76"/>
      <c r="E21" s="76"/>
      <c r="F21" s="76"/>
      <c r="G21" s="76"/>
      <c r="H21" s="76"/>
      <c r="I21" s="76"/>
      <c r="J21"/>
    </row>
    <row r="22" spans="2:9" ht="12.75">
      <c r="B22" s="76"/>
      <c r="C22" s="76"/>
      <c r="D22" s="76"/>
      <c r="E22" s="76"/>
      <c r="F22" s="76"/>
      <c r="G22" s="76"/>
      <c r="H22" s="76"/>
      <c r="I22" s="76"/>
    </row>
    <row r="27" spans="1:10" s="20" customFormat="1" ht="12.75">
      <c r="A27"/>
      <c r="B27"/>
      <c r="C27"/>
      <c r="D27"/>
      <c r="E27"/>
      <c r="F27"/>
      <c r="G27"/>
      <c r="H27"/>
      <c r="I27"/>
      <c r="J27"/>
    </row>
    <row r="38" spans="1:10" s="20" customFormat="1" ht="12.75">
      <c r="A38"/>
      <c r="B38"/>
      <c r="C38"/>
      <c r="D38"/>
      <c r="E38"/>
      <c r="F38"/>
      <c r="G38"/>
      <c r="H38"/>
      <c r="I38"/>
      <c r="J38"/>
    </row>
    <row r="41" spans="1:10" s="20" customFormat="1" ht="12.75">
      <c r="A41"/>
      <c r="B41"/>
      <c r="C41"/>
      <c r="D41"/>
      <c r="E41"/>
      <c r="F41"/>
      <c r="G41"/>
      <c r="H41"/>
      <c r="I41"/>
      <c r="J41"/>
    </row>
    <row r="44" spans="1:10" s="20" customFormat="1" ht="12.75">
      <c r="A44"/>
      <c r="B44"/>
      <c r="C44"/>
      <c r="D44"/>
      <c r="E44"/>
      <c r="F44"/>
      <c r="G44"/>
      <c r="H44"/>
      <c r="I44"/>
      <c r="J44"/>
    </row>
    <row r="45" spans="1:10" s="20" customFormat="1" ht="12.75">
      <c r="A45"/>
      <c r="B45"/>
      <c r="C45"/>
      <c r="D45"/>
      <c r="E45"/>
      <c r="F45"/>
      <c r="G45"/>
      <c r="H45"/>
      <c r="I45"/>
      <c r="J45"/>
    </row>
    <row r="50" ht="17.25" customHeight="1"/>
    <row r="60" spans="1:10" s="20" customFormat="1" ht="12.75">
      <c r="A60"/>
      <c r="B60"/>
      <c r="C60"/>
      <c r="D60"/>
      <c r="E60"/>
      <c r="F60"/>
      <c r="G60"/>
      <c r="H60"/>
      <c r="I60"/>
      <c r="J60"/>
    </row>
    <row r="61" spans="1:10" s="20" customFormat="1" ht="12.75">
      <c r="A61"/>
      <c r="B61"/>
      <c r="C61"/>
      <c r="D61"/>
      <c r="E61"/>
      <c r="F61"/>
      <c r="G61"/>
      <c r="H61"/>
      <c r="I61"/>
      <c r="J61"/>
    </row>
    <row r="62" spans="1:10" s="20" customFormat="1" ht="12.75">
      <c r="A62"/>
      <c r="B62"/>
      <c r="C62"/>
      <c r="D62"/>
      <c r="E62"/>
      <c r="F62"/>
      <c r="G62"/>
      <c r="H62"/>
      <c r="I62"/>
      <c r="J62"/>
    </row>
    <row r="64" spans="1:10" s="37" customFormat="1" ht="15.75">
      <c r="A64"/>
      <c r="B64"/>
      <c r="C64"/>
      <c r="D64"/>
      <c r="E64"/>
      <c r="F64"/>
      <c r="G64"/>
      <c r="H64"/>
      <c r="I64"/>
      <c r="J64"/>
    </row>
    <row r="65" spans="1:10" s="20" customFormat="1" ht="12.75">
      <c r="A65"/>
      <c r="B65"/>
      <c r="C65"/>
      <c r="D65"/>
      <c r="E65"/>
      <c r="F65"/>
      <c r="G65"/>
      <c r="H65"/>
      <c r="I65"/>
      <c r="J65"/>
    </row>
    <row r="66" ht="30.75" customHeight="1"/>
    <row r="67" ht="32.25" customHeight="1"/>
    <row r="68" ht="15.75" customHeight="1"/>
    <row r="69" ht="32.25" customHeight="1"/>
    <row r="82" spans="1:10" s="20" customFormat="1" ht="12.75">
      <c r="A82"/>
      <c r="B82"/>
      <c r="C82"/>
      <c r="D82"/>
      <c r="E82"/>
      <c r="F82"/>
      <c r="G82"/>
      <c r="H82"/>
      <c r="I82"/>
      <c r="J82"/>
    </row>
    <row r="83" spans="1:10" s="20" customFormat="1" ht="12.75">
      <c r="A83"/>
      <c r="B83"/>
      <c r="C83"/>
      <c r="D83"/>
      <c r="E83"/>
      <c r="F83"/>
      <c r="G83"/>
      <c r="H83"/>
      <c r="I83"/>
      <c r="J83"/>
    </row>
    <row r="84" spans="1:10" s="20" customFormat="1" ht="12.75">
      <c r="A84"/>
      <c r="B84"/>
      <c r="C84"/>
      <c r="D84"/>
      <c r="E84"/>
      <c r="F84"/>
      <c r="G84"/>
      <c r="H84"/>
      <c r="I84"/>
      <c r="J84"/>
    </row>
  </sheetData>
  <mergeCells count="9">
    <mergeCell ref="H1:J4"/>
    <mergeCell ref="A10:A11"/>
    <mergeCell ref="B10:B11"/>
    <mergeCell ref="C10:C11"/>
    <mergeCell ref="D10:D11"/>
    <mergeCell ref="E10:E11"/>
    <mergeCell ref="F10:F11"/>
    <mergeCell ref="G10:J10"/>
    <mergeCell ref="D6:I8"/>
  </mergeCells>
  <printOptions horizontalCentered="1"/>
  <pageMargins left="0.7874015748031497" right="0.3937007874015748" top="0.2362204724409449" bottom="0.2755905511811024" header="0.5118110236220472" footer="0.5118110236220472"/>
  <pageSetup fitToHeight="1" fitToWidth="1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Наталия Геннадьевна</dc:creator>
  <cp:keywords/>
  <dc:description/>
  <cp:lastModifiedBy>Aleksander Grigoryev</cp:lastModifiedBy>
  <cp:lastPrinted>2005-12-24T09:42:54Z</cp:lastPrinted>
  <dcterms:created xsi:type="dcterms:W3CDTF">2005-12-01T06:30:55Z</dcterms:created>
  <dcterms:modified xsi:type="dcterms:W3CDTF">2006-01-16T12:58:08Z</dcterms:modified>
  <cp:category/>
  <cp:version/>
  <cp:contentType/>
  <cp:contentStatus/>
</cp:coreProperties>
</file>