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83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">#REF!</definedName>
    <definedName name="Excel_BuiltIn_Print_Area1">#REF!</definedName>
    <definedName name="Excel_BuiltIn_Print_Area3">#REF!</definedName>
    <definedName name="Excel_BuiltIn_Print_Area_1">#REF!</definedName>
    <definedName name="Excel_BuiltIn_Print_Area_1_1">#REF!</definedName>
    <definedName name="Excel_BuiltIn_Print_Area_2">#REF!</definedName>
    <definedName name="_xlnm.Print_Area" localSheetId="0">'Яровые к-ры'!$A$1:$W$38</definedName>
  </definedNames>
  <calcPr fullCalcOnLoad="1"/>
</workbook>
</file>

<file path=xl/sharedStrings.xml><?xml version="1.0" encoding="utf-8"?>
<sst xmlns="http://schemas.openxmlformats.org/spreadsheetml/2006/main" count="50" uniqueCount="46">
  <si>
    <t xml:space="preserve">   Количество и качество семян яровых зерновых и зернобобовых культур по состоянию на 25.10.2013  года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</si>
  <si>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</si>
  <si>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</si>
  <si>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</si>
  <si>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</si>
  <si>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</si>
  <si>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</si>
  <si>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</si>
  <si>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</si>
  <si>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Наличие ОС, ЭС, 1-4 репр.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</si>
  <si>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</si>
  <si>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</si>
  <si>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</si>
  <si>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</si>
  <si>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</si>
  <si>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</si>
  <si>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</si>
  <si>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</si>
  <si>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>Количество  звеньев</t>
  </si>
  <si>
    <t>тонн</t>
  </si>
  <si>
    <t>н.н.до 10 %, тонн</t>
  </si>
  <si>
    <t>н.н. 10-20 %, 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</si>
  <si>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</si>
  <si>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</si>
  <si>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</si>
  <si>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</si>
  <si>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</si>
  <si>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</si>
  <si>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</si>
  <si>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</si>
  <si>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</si>
  <si>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</si>
  <si>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</si>
  <si>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</si>
  <si>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</si>
  <si>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</si>
  <si>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</si>
  <si>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</si>
  <si>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</si>
  <si>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</si>
  <si>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</si>
  <si>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</si>
  <si>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</si>
  <si>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</si>
  <si>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</si>
  <si>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17.10.2012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</si>
</sst>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1" fontId="7" fillId="24" borderId="10" xfId="0" applyNumberFormat="1" applyFont="1" applyFill="1" applyBorder="1" applyAlignment="1">
      <alignment horizontal="center"/>
    </xf>
    <xf numFmtId="1" fontId="4" fillId="24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6" fillId="24" borderId="16" xfId="0" applyFont="1" applyFill="1" applyBorder="1" applyAlignment="1">
      <alignment/>
    </xf>
    <xf numFmtId="0" fontId="26" fillId="24" borderId="17" xfId="0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1" fontId="26" fillId="24" borderId="17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1" fontId="26" fillId="24" borderId="10" xfId="55" applyNumberFormat="1" applyFont="1" applyFill="1" applyBorder="1" applyAlignment="1" applyProtection="1">
      <alignment horizontal="center"/>
      <protection/>
    </xf>
    <xf numFmtId="0" fontId="26" fillId="24" borderId="10" xfId="0" applyFont="1" applyFill="1" applyBorder="1" applyAlignment="1">
      <alignment horizontal="center" wrapText="1"/>
    </xf>
    <xf numFmtId="0" fontId="26" fillId="24" borderId="19" xfId="0" applyFont="1" applyFill="1" applyBorder="1" applyAlignment="1">
      <alignment/>
    </xf>
    <xf numFmtId="0" fontId="26" fillId="24" borderId="12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24" borderId="10" xfId="55" applyNumberFormat="1" applyFont="1" applyFill="1" applyBorder="1" applyAlignment="1" applyProtection="1">
      <alignment horizontal="center"/>
      <protection/>
    </xf>
    <xf numFmtId="0" fontId="26" fillId="24" borderId="18" xfId="0" applyFont="1" applyFill="1" applyBorder="1" applyAlignment="1">
      <alignment horizontal="center"/>
    </xf>
    <xf numFmtId="1" fontId="26" fillId="24" borderId="12" xfId="0" applyNumberFormat="1" applyFont="1" applyFill="1" applyBorder="1" applyAlignment="1">
      <alignment horizontal="center"/>
    </xf>
    <xf numFmtId="1" fontId="26" fillId="24" borderId="20" xfId="0" applyNumberFormat="1" applyFont="1" applyFill="1" applyBorder="1" applyAlignment="1">
      <alignment horizontal="center"/>
    </xf>
    <xf numFmtId="0" fontId="25" fillId="24" borderId="21" xfId="0" applyFont="1" applyFill="1" applyBorder="1" applyAlignment="1">
      <alignment/>
    </xf>
    <xf numFmtId="0" fontId="25" fillId="24" borderId="22" xfId="0" applyFont="1" applyFill="1" applyBorder="1" applyAlignment="1">
      <alignment horizontal="center"/>
    </xf>
    <xf numFmtId="1" fontId="25" fillId="24" borderId="22" xfId="0" applyNumberFormat="1" applyFont="1" applyFill="1" applyBorder="1" applyAlignment="1">
      <alignment horizontal="center"/>
    </xf>
    <xf numFmtId="0" fontId="25" fillId="24" borderId="23" xfId="0" applyFont="1" applyFill="1" applyBorder="1" applyAlignment="1">
      <alignment horizontal="center"/>
    </xf>
    <xf numFmtId="1" fontId="25" fillId="24" borderId="18" xfId="0" applyNumberFormat="1" applyFont="1" applyFill="1" applyBorder="1" applyAlignment="1">
      <alignment horizontal="center"/>
    </xf>
    <xf numFmtId="1" fontId="25" fillId="24" borderId="15" xfId="55" applyNumberFormat="1" applyFont="1" applyFill="1" applyBorder="1" applyAlignment="1" applyProtection="1">
      <alignment horizontal="center"/>
      <protection/>
    </xf>
    <xf numFmtId="1" fontId="25" fillId="24" borderId="11" xfId="55" applyNumberFormat="1" applyFont="1" applyFill="1" applyBorder="1" applyAlignment="1" applyProtection="1">
      <alignment horizontal="center"/>
      <protection/>
    </xf>
    <xf numFmtId="1" fontId="25" fillId="24" borderId="11" xfId="0" applyNumberFormat="1" applyFont="1" applyFill="1" applyBorder="1" applyAlignment="1">
      <alignment horizontal="center"/>
    </xf>
    <xf numFmtId="1" fontId="25" fillId="24" borderId="23" xfId="0" applyNumberFormat="1" applyFont="1" applyFill="1" applyBorder="1" applyAlignment="1">
      <alignment horizontal="center"/>
    </xf>
    <xf numFmtId="1" fontId="25" fillId="24" borderId="10" xfId="0" applyNumberFormat="1" applyFont="1" applyFill="1" applyBorder="1" applyAlignment="1">
      <alignment horizontal="center"/>
    </xf>
    <xf numFmtId="0" fontId="25" fillId="24" borderId="12" xfId="0" applyFont="1" applyFill="1" applyBorder="1" applyAlignment="1">
      <alignment/>
    </xf>
    <xf numFmtId="1" fontId="25" fillId="24" borderId="12" xfId="0" applyNumberFormat="1" applyFont="1" applyFill="1" applyBorder="1" applyAlignment="1">
      <alignment horizontal="center"/>
    </xf>
    <xf numFmtId="164" fontId="25" fillId="24" borderId="10" xfId="0" applyNumberFormat="1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24" borderId="24" xfId="0" applyFont="1" applyFill="1" applyBorder="1" applyAlignment="1">
      <alignment horizontal="center"/>
    </xf>
    <xf numFmtId="0" fontId="25" fillId="24" borderId="24" xfId="0" applyFont="1" applyFill="1" applyBorder="1" applyAlignment="1">
      <alignment horizontal="center" wrapText="1"/>
    </xf>
    <xf numFmtId="0" fontId="5" fillId="24" borderId="24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5" fillId="24" borderId="2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W38"/>
  <sheetViews>
    <sheetView tabSelected="1" view="pageBreakPreview" zoomScale="75" zoomScaleNormal="75" zoomScaleSheetLayoutView="75" zoomScalePageLayoutView="0" workbookViewId="0" topLeftCell="A1">
      <selection activeCell="U36" sqref="U36"/>
    </sheetView>
  </sheetViews>
  <sheetFormatPr defaultColWidth="9.140625" defaultRowHeight="12.75"/>
  <cols>
    <col min="1" max="1" width="27.7109375" style="0" customWidth="1"/>
    <col min="2" max="2" width="11.421875" style="1" customWidth="1"/>
    <col min="3" max="3" width="12.28125" style="1" customWidth="1"/>
    <col min="4" max="4" width="13.421875" style="1" customWidth="1"/>
    <col min="5" max="5" width="13.00390625" style="1" customWidth="1"/>
    <col min="6" max="6" width="10.28125" style="1" customWidth="1"/>
    <col min="7" max="7" width="12.7109375" style="1" customWidth="1"/>
    <col min="8" max="8" width="10.00390625" style="1" customWidth="1"/>
    <col min="9" max="9" width="0" style="1" hidden="1" customWidth="1"/>
    <col min="10" max="10" width="10.57421875" style="1" customWidth="1"/>
    <col min="11" max="11" width="9.140625" style="1" customWidth="1"/>
    <col min="12" max="12" width="11.00390625" style="1" customWidth="1"/>
    <col min="13" max="13" width="9.28125" style="1" customWidth="1"/>
    <col min="14" max="14" width="9.140625" style="1" customWidth="1"/>
    <col min="15" max="15" width="8.7109375" style="1" customWidth="1"/>
    <col min="16" max="16" width="9.8515625" style="1" customWidth="1"/>
    <col min="17" max="17" width="8.00390625" style="1" customWidth="1"/>
    <col min="18" max="18" width="9.28125" style="1" customWidth="1"/>
    <col min="19" max="19" width="9.8515625" style="1" customWidth="1"/>
    <col min="20" max="20" width="10.00390625" style="0" customWidth="1"/>
    <col min="21" max="21" width="10.140625" style="0" customWidth="1"/>
    <col min="22" max="22" width="10.00390625" style="0" customWidth="1"/>
    <col min="23" max="23" width="0" style="0" hidden="1" customWidth="1"/>
    <col min="24" max="24" width="6.8515625" style="0" customWidth="1"/>
  </cols>
  <sheetData>
    <row r="2" spans="1:22" ht="18.7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2"/>
    </row>
    <row r="3" spans="1:22" ht="16.5">
      <c r="A3" s="3"/>
      <c r="B3" s="4"/>
      <c r="C3" s="4"/>
      <c r="D3" s="4"/>
      <c r="E3" s="4"/>
      <c r="F3" s="4"/>
      <c r="G3" s="5"/>
      <c r="H3" s="5"/>
      <c r="I3" s="5"/>
      <c r="J3" s="4"/>
      <c r="K3" s="4"/>
      <c r="L3" s="4"/>
      <c r="M3" s="4"/>
      <c r="N3" s="4"/>
      <c r="O3" s="6"/>
      <c r="P3" s="6"/>
      <c r="Q3" s="6"/>
      <c r="R3" s="6"/>
      <c r="S3" s="6"/>
      <c r="T3" s="7"/>
      <c r="U3" s="7"/>
      <c r="V3" s="7"/>
    </row>
    <row r="4" spans="1:23" ht="21.75" customHeight="1">
      <c r="A4" s="63" t="s">
        <v>1</v>
      </c>
      <c r="B4" s="61" t="s">
        <v>2</v>
      </c>
      <c r="C4" s="61" t="s">
        <v>3</v>
      </c>
      <c r="D4" s="61" t="s">
        <v>4</v>
      </c>
      <c r="E4" s="61" t="s">
        <v>5</v>
      </c>
      <c r="F4" s="61" t="s">
        <v>6</v>
      </c>
      <c r="G4" s="61" t="s">
        <v>7</v>
      </c>
      <c r="H4" s="61" t="s">
        <v>8</v>
      </c>
      <c r="I4" s="61" t="s">
        <v>9</v>
      </c>
      <c r="J4" s="61" t="s">
        <v>10</v>
      </c>
      <c r="K4" s="61" t="s">
        <v>11</v>
      </c>
      <c r="L4" s="61" t="s">
        <v>12</v>
      </c>
      <c r="M4" s="61" t="s">
        <v>11</v>
      </c>
      <c r="N4" s="61" t="s">
        <v>13</v>
      </c>
      <c r="O4" s="61" t="s">
        <v>11</v>
      </c>
      <c r="P4" s="19" t="s">
        <v>14</v>
      </c>
      <c r="Q4" s="20"/>
      <c r="R4" s="54" t="s">
        <v>15</v>
      </c>
      <c r="S4" s="54"/>
      <c r="T4" s="55" t="s">
        <v>16</v>
      </c>
      <c r="U4" s="55"/>
      <c r="V4" s="56" t="s">
        <v>17</v>
      </c>
      <c r="W4" s="57" t="s">
        <v>18</v>
      </c>
    </row>
    <row r="5" spans="1:23" ht="20.25" customHeight="1">
      <c r="A5" s="63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58" t="s">
        <v>19</v>
      </c>
      <c r="Q5" s="21"/>
      <c r="R5" s="59" t="s">
        <v>20</v>
      </c>
      <c r="S5" s="59" t="s">
        <v>21</v>
      </c>
      <c r="T5" s="60" t="s">
        <v>19</v>
      </c>
      <c r="U5" s="23"/>
      <c r="V5" s="56"/>
      <c r="W5" s="57"/>
    </row>
    <row r="6" spans="1:23" ht="34.5" customHeight="1">
      <c r="A6" s="6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8"/>
      <c r="Q6" s="24" t="s">
        <v>22</v>
      </c>
      <c r="R6" s="59"/>
      <c r="S6" s="59"/>
      <c r="T6" s="60"/>
      <c r="U6" s="25" t="s">
        <v>22</v>
      </c>
      <c r="V6" s="56"/>
      <c r="W6" s="57"/>
    </row>
    <row r="7" spans="1:23" s="1" customFormat="1" ht="20.25">
      <c r="A7" s="26" t="s">
        <v>23</v>
      </c>
      <c r="B7" s="27">
        <v>2174</v>
      </c>
      <c r="C7" s="28">
        <v>1850</v>
      </c>
      <c r="D7" s="29">
        <f aca="true" t="shared" si="0" ref="D7:D29">C7/B7*100</f>
        <v>85.09659613615456</v>
      </c>
      <c r="E7" s="27">
        <v>1625</v>
      </c>
      <c r="F7" s="30">
        <f aca="true" t="shared" si="1" ref="F7:F29">E7/B7*100</f>
        <v>74.74701011959522</v>
      </c>
      <c r="G7" s="27">
        <v>1550</v>
      </c>
      <c r="H7" s="30">
        <f aca="true" t="shared" si="2" ref="H7:H29">G7/E7*100</f>
        <v>95.38461538461539</v>
      </c>
      <c r="I7" s="30">
        <v>1660</v>
      </c>
      <c r="J7" s="31">
        <v>170</v>
      </c>
      <c r="K7" s="32">
        <f aca="true" t="shared" si="3" ref="K7:K29">J7/G7*100</f>
        <v>10.967741935483872</v>
      </c>
      <c r="L7" s="31">
        <f aca="true" t="shared" si="4" ref="L7:L29">G7-J7</f>
        <v>1380</v>
      </c>
      <c r="M7" s="32">
        <f aca="true" t="shared" si="5" ref="M7:M29">L7/G7*100</f>
        <v>89.03225806451613</v>
      </c>
      <c r="N7" s="33">
        <v>1380</v>
      </c>
      <c r="O7" s="30">
        <f aca="true" t="shared" si="6" ref="O7:O29">N7/G7*100</f>
        <v>89.03225806451613</v>
      </c>
      <c r="P7" s="31">
        <v>700</v>
      </c>
      <c r="Q7" s="30">
        <f>P7/G7*100</f>
        <v>45.16129032258064</v>
      </c>
      <c r="R7" s="30">
        <v>700</v>
      </c>
      <c r="S7" s="30"/>
      <c r="T7" s="31"/>
      <c r="U7" s="30">
        <v>0</v>
      </c>
      <c r="V7" s="30"/>
      <c r="W7" s="8">
        <v>4</v>
      </c>
    </row>
    <row r="8" spans="1:23" s="1" customFormat="1" ht="20.25">
      <c r="A8" s="34" t="s">
        <v>24</v>
      </c>
      <c r="B8" s="27">
        <v>1976</v>
      </c>
      <c r="C8" s="28">
        <v>1976</v>
      </c>
      <c r="D8" s="29">
        <f t="shared" si="0"/>
        <v>100</v>
      </c>
      <c r="E8" s="27">
        <v>1166</v>
      </c>
      <c r="F8" s="30">
        <f t="shared" si="1"/>
        <v>59.0080971659919</v>
      </c>
      <c r="G8" s="27">
        <v>1166</v>
      </c>
      <c r="H8" s="30">
        <f t="shared" si="2"/>
        <v>100</v>
      </c>
      <c r="I8" s="30">
        <v>1213</v>
      </c>
      <c r="J8" s="35">
        <v>477</v>
      </c>
      <c r="K8" s="32">
        <f t="shared" si="3"/>
        <v>40.909090909090914</v>
      </c>
      <c r="L8" s="31">
        <f t="shared" si="4"/>
        <v>689</v>
      </c>
      <c r="M8" s="32">
        <f t="shared" si="5"/>
        <v>59.09090909090909</v>
      </c>
      <c r="N8" s="35">
        <v>689</v>
      </c>
      <c r="O8" s="30">
        <f t="shared" si="6"/>
        <v>59.09090909090909</v>
      </c>
      <c r="P8" s="35"/>
      <c r="Q8" s="30">
        <f>P8/G8*100</f>
        <v>0</v>
      </c>
      <c r="R8" s="30"/>
      <c r="S8" s="30"/>
      <c r="T8" s="30"/>
      <c r="U8" s="30">
        <f>T8/G8*100</f>
        <v>0</v>
      </c>
      <c r="V8" s="30"/>
      <c r="W8" s="8">
        <v>3</v>
      </c>
    </row>
    <row r="9" spans="1:23" s="1" customFormat="1" ht="20.25">
      <c r="A9" s="34" t="s">
        <v>25</v>
      </c>
      <c r="B9" s="36">
        <v>3498</v>
      </c>
      <c r="C9" s="28">
        <v>3498</v>
      </c>
      <c r="D9" s="29">
        <f t="shared" si="0"/>
        <v>100</v>
      </c>
      <c r="E9" s="27">
        <v>2136</v>
      </c>
      <c r="F9" s="30">
        <f t="shared" si="1"/>
        <v>61.06346483704974</v>
      </c>
      <c r="G9" s="27">
        <v>2136</v>
      </c>
      <c r="H9" s="30">
        <f t="shared" si="2"/>
        <v>100</v>
      </c>
      <c r="I9" s="30">
        <v>3228</v>
      </c>
      <c r="J9" s="35">
        <v>843</v>
      </c>
      <c r="K9" s="32">
        <f t="shared" si="3"/>
        <v>39.46629213483146</v>
      </c>
      <c r="L9" s="31">
        <f t="shared" si="4"/>
        <v>1293</v>
      </c>
      <c r="M9" s="32">
        <f t="shared" si="5"/>
        <v>60.53370786516854</v>
      </c>
      <c r="N9" s="35">
        <v>1224</v>
      </c>
      <c r="O9" s="30">
        <f t="shared" si="6"/>
        <v>57.30337078651685</v>
      </c>
      <c r="P9" s="35">
        <v>69</v>
      </c>
      <c r="Q9" s="30">
        <f>P9/G9*100</f>
        <v>3.2303370786516856</v>
      </c>
      <c r="R9" s="30">
        <v>69</v>
      </c>
      <c r="S9" s="30"/>
      <c r="T9" s="30"/>
      <c r="U9" s="30">
        <f>T9/G9*100</f>
        <v>0</v>
      </c>
      <c r="V9" s="30"/>
      <c r="W9" s="8">
        <v>6</v>
      </c>
    </row>
    <row r="10" spans="1:23" s="1" customFormat="1" ht="20.25">
      <c r="A10" s="34" t="s">
        <v>26</v>
      </c>
      <c r="B10" s="36">
        <v>2415</v>
      </c>
      <c r="C10" s="28">
        <v>2421</v>
      </c>
      <c r="D10" s="29">
        <f t="shared" si="0"/>
        <v>100.24844720496895</v>
      </c>
      <c r="E10" s="27">
        <v>1204</v>
      </c>
      <c r="F10" s="30">
        <f t="shared" si="1"/>
        <v>49.85507246376812</v>
      </c>
      <c r="G10" s="27">
        <v>931</v>
      </c>
      <c r="H10" s="30">
        <f t="shared" si="2"/>
        <v>77.32558139534885</v>
      </c>
      <c r="I10" s="30">
        <v>2490</v>
      </c>
      <c r="J10" s="35">
        <v>536</v>
      </c>
      <c r="K10" s="32">
        <f t="shared" si="3"/>
        <v>57.57250268528465</v>
      </c>
      <c r="L10" s="31">
        <f t="shared" si="4"/>
        <v>395</v>
      </c>
      <c r="M10" s="32">
        <f t="shared" si="5"/>
        <v>42.42749731471536</v>
      </c>
      <c r="N10" s="35">
        <v>395</v>
      </c>
      <c r="O10" s="30">
        <f t="shared" si="6"/>
        <v>42.42749731471536</v>
      </c>
      <c r="P10" s="35"/>
      <c r="Q10" s="30">
        <v>0</v>
      </c>
      <c r="R10" s="30"/>
      <c r="S10" s="30"/>
      <c r="T10" s="30"/>
      <c r="U10" s="30">
        <f>T10/G10*100</f>
        <v>0</v>
      </c>
      <c r="V10" s="30"/>
      <c r="W10" s="8">
        <v>5</v>
      </c>
    </row>
    <row r="11" spans="1:23" s="1" customFormat="1" ht="20.25">
      <c r="A11" s="34" t="s">
        <v>27</v>
      </c>
      <c r="B11" s="36">
        <v>1607</v>
      </c>
      <c r="C11" s="28">
        <v>1678</v>
      </c>
      <c r="D11" s="29">
        <f t="shared" si="0"/>
        <v>104.41817050404481</v>
      </c>
      <c r="E11" s="27">
        <v>1533</v>
      </c>
      <c r="F11" s="30">
        <f t="shared" si="1"/>
        <v>95.3951462352209</v>
      </c>
      <c r="G11" s="27">
        <v>1346</v>
      </c>
      <c r="H11" s="30">
        <f t="shared" si="2"/>
        <v>87.8016960208741</v>
      </c>
      <c r="I11" s="30">
        <v>1286</v>
      </c>
      <c r="J11" s="35">
        <v>135</v>
      </c>
      <c r="K11" s="32">
        <f t="shared" si="3"/>
        <v>10.029717682020802</v>
      </c>
      <c r="L11" s="31">
        <f t="shared" si="4"/>
        <v>1211</v>
      </c>
      <c r="M11" s="32">
        <f t="shared" si="5"/>
        <v>89.9702823179792</v>
      </c>
      <c r="N11" s="35">
        <v>1211</v>
      </c>
      <c r="O11" s="30">
        <f t="shared" si="6"/>
        <v>89.9702823179792</v>
      </c>
      <c r="P11" s="35"/>
      <c r="Q11" s="30">
        <f aca="true" t="shared" si="7" ref="Q11:Q29">P11/G11*100</f>
        <v>0</v>
      </c>
      <c r="R11" s="30"/>
      <c r="S11" s="30"/>
      <c r="T11" s="30"/>
      <c r="U11" s="30">
        <f>T11/G11*100</f>
        <v>0</v>
      </c>
      <c r="V11" s="30">
        <v>119</v>
      </c>
      <c r="W11" s="8">
        <v>4</v>
      </c>
    </row>
    <row r="12" spans="1:23" s="1" customFormat="1" ht="20.25">
      <c r="A12" s="34" t="s">
        <v>28</v>
      </c>
      <c r="B12" s="36">
        <v>2063</v>
      </c>
      <c r="C12" s="28">
        <v>2063</v>
      </c>
      <c r="D12" s="29">
        <f t="shared" si="0"/>
        <v>100</v>
      </c>
      <c r="E12" s="31">
        <v>1965</v>
      </c>
      <c r="F12" s="30">
        <f t="shared" si="1"/>
        <v>95.24963645176928</v>
      </c>
      <c r="G12" s="31">
        <v>1844</v>
      </c>
      <c r="H12" s="30">
        <f t="shared" si="2"/>
        <v>93.84223918575063</v>
      </c>
      <c r="I12" s="30">
        <v>1423</v>
      </c>
      <c r="J12" s="35">
        <v>464</v>
      </c>
      <c r="K12" s="32">
        <f t="shared" si="3"/>
        <v>25.16268980477224</v>
      </c>
      <c r="L12" s="31">
        <f t="shared" si="4"/>
        <v>1380</v>
      </c>
      <c r="M12" s="32">
        <f t="shared" si="5"/>
        <v>74.83731019522777</v>
      </c>
      <c r="N12" s="35">
        <v>875</v>
      </c>
      <c r="O12" s="30">
        <f t="shared" si="6"/>
        <v>47.45119305856833</v>
      </c>
      <c r="P12" s="35">
        <v>30</v>
      </c>
      <c r="Q12" s="30">
        <f t="shared" si="7"/>
        <v>1.6268980477223427</v>
      </c>
      <c r="R12" s="30"/>
      <c r="S12" s="30">
        <v>30</v>
      </c>
      <c r="T12" s="30">
        <v>85</v>
      </c>
      <c r="U12" s="30">
        <f>T12/G12*100</f>
        <v>4.609544468546638</v>
      </c>
      <c r="V12" s="30">
        <v>823</v>
      </c>
      <c r="W12" s="8">
        <v>2</v>
      </c>
    </row>
    <row r="13" spans="1:23" s="1" customFormat="1" ht="20.25">
      <c r="A13" s="34" t="s">
        <v>29</v>
      </c>
      <c r="B13" s="36">
        <v>2242</v>
      </c>
      <c r="C13" s="28">
        <v>1345</v>
      </c>
      <c r="D13" s="29">
        <f t="shared" si="0"/>
        <v>59.99107939339875</v>
      </c>
      <c r="E13" s="31">
        <v>1195</v>
      </c>
      <c r="F13" s="30">
        <f t="shared" si="1"/>
        <v>53.30062444246209</v>
      </c>
      <c r="G13" s="31">
        <v>1195</v>
      </c>
      <c r="H13" s="30">
        <f t="shared" si="2"/>
        <v>100</v>
      </c>
      <c r="I13" s="30">
        <v>883</v>
      </c>
      <c r="J13" s="35">
        <v>270</v>
      </c>
      <c r="K13" s="32">
        <f t="shared" si="3"/>
        <v>22.594142259414227</v>
      </c>
      <c r="L13" s="31">
        <f t="shared" si="4"/>
        <v>925</v>
      </c>
      <c r="M13" s="32">
        <f t="shared" si="5"/>
        <v>77.40585774058577</v>
      </c>
      <c r="N13" s="35">
        <v>925</v>
      </c>
      <c r="O13" s="30">
        <f t="shared" si="6"/>
        <v>77.40585774058577</v>
      </c>
      <c r="P13" s="35"/>
      <c r="Q13" s="30">
        <f t="shared" si="7"/>
        <v>0</v>
      </c>
      <c r="R13" s="30"/>
      <c r="S13" s="30"/>
      <c r="T13" s="30"/>
      <c r="U13" s="30">
        <v>0</v>
      </c>
      <c r="V13" s="30"/>
      <c r="W13" s="8">
        <v>3</v>
      </c>
    </row>
    <row r="14" spans="1:23" s="1" customFormat="1" ht="20.25">
      <c r="A14" s="34" t="s">
        <v>30</v>
      </c>
      <c r="B14" s="36">
        <v>3098</v>
      </c>
      <c r="C14" s="28">
        <v>3098</v>
      </c>
      <c r="D14" s="29">
        <f t="shared" si="0"/>
        <v>100</v>
      </c>
      <c r="E14" s="27">
        <v>3098</v>
      </c>
      <c r="F14" s="30">
        <f t="shared" si="1"/>
        <v>100</v>
      </c>
      <c r="G14" s="27">
        <v>2134</v>
      </c>
      <c r="H14" s="30">
        <f t="shared" si="2"/>
        <v>68.88315041962557</v>
      </c>
      <c r="I14" s="30">
        <v>1726</v>
      </c>
      <c r="J14" s="35">
        <v>121</v>
      </c>
      <c r="K14" s="32">
        <f t="shared" si="3"/>
        <v>5.670103092783505</v>
      </c>
      <c r="L14" s="31">
        <f t="shared" si="4"/>
        <v>2013</v>
      </c>
      <c r="M14" s="32">
        <f t="shared" si="5"/>
        <v>94.3298969072165</v>
      </c>
      <c r="N14" s="35">
        <v>1972</v>
      </c>
      <c r="O14" s="30">
        <f t="shared" si="6"/>
        <v>92.40862230552952</v>
      </c>
      <c r="P14" s="35"/>
      <c r="Q14" s="30">
        <f t="shared" si="7"/>
        <v>0</v>
      </c>
      <c r="R14" s="30"/>
      <c r="S14" s="30"/>
      <c r="T14" s="30">
        <v>392</v>
      </c>
      <c r="U14" s="30">
        <f>T14/G14*100</f>
        <v>18.36925960637301</v>
      </c>
      <c r="V14" s="30">
        <v>396</v>
      </c>
      <c r="W14" s="8">
        <v>2</v>
      </c>
    </row>
    <row r="15" spans="1:23" s="1" customFormat="1" ht="20.25">
      <c r="A15" s="34" t="s">
        <v>31</v>
      </c>
      <c r="B15" s="36">
        <v>2118</v>
      </c>
      <c r="C15" s="28">
        <v>1752</v>
      </c>
      <c r="D15" s="29">
        <f t="shared" si="0"/>
        <v>82.71954674220963</v>
      </c>
      <c r="E15" s="31">
        <v>1752</v>
      </c>
      <c r="F15" s="30">
        <f t="shared" si="1"/>
        <v>82.71954674220963</v>
      </c>
      <c r="G15" s="31">
        <v>1752</v>
      </c>
      <c r="H15" s="30">
        <f t="shared" si="2"/>
        <v>100</v>
      </c>
      <c r="I15" s="30">
        <v>1918</v>
      </c>
      <c r="J15" s="35">
        <v>533</v>
      </c>
      <c r="K15" s="32">
        <f t="shared" si="3"/>
        <v>30.42237442922374</v>
      </c>
      <c r="L15" s="31">
        <f t="shared" si="4"/>
        <v>1219</v>
      </c>
      <c r="M15" s="32">
        <f t="shared" si="5"/>
        <v>69.57762557077626</v>
      </c>
      <c r="N15" s="35">
        <v>1176</v>
      </c>
      <c r="O15" s="30">
        <f t="shared" si="6"/>
        <v>67.12328767123287</v>
      </c>
      <c r="P15" s="35">
        <v>50</v>
      </c>
      <c r="Q15" s="30">
        <f t="shared" si="7"/>
        <v>2.853881278538813</v>
      </c>
      <c r="R15" s="30">
        <v>25</v>
      </c>
      <c r="S15" s="30">
        <v>25</v>
      </c>
      <c r="T15" s="30">
        <v>25</v>
      </c>
      <c r="U15" s="30">
        <v>0</v>
      </c>
      <c r="V15" s="30">
        <v>435</v>
      </c>
      <c r="W15" s="8">
        <v>5</v>
      </c>
    </row>
    <row r="16" spans="1:23" s="1" customFormat="1" ht="20.25">
      <c r="A16" s="34" t="s">
        <v>32</v>
      </c>
      <c r="B16" s="36">
        <v>1132</v>
      </c>
      <c r="C16" s="28">
        <v>665</v>
      </c>
      <c r="D16" s="29">
        <f t="shared" si="0"/>
        <v>58.745583038869256</v>
      </c>
      <c r="E16" s="31">
        <v>665</v>
      </c>
      <c r="F16" s="30">
        <f t="shared" si="1"/>
        <v>58.745583038869256</v>
      </c>
      <c r="G16" s="31">
        <v>665</v>
      </c>
      <c r="H16" s="30">
        <f t="shared" si="2"/>
        <v>100</v>
      </c>
      <c r="I16" s="30">
        <v>385</v>
      </c>
      <c r="J16" s="35">
        <v>625</v>
      </c>
      <c r="K16" s="32">
        <f t="shared" si="3"/>
        <v>93.98496240601504</v>
      </c>
      <c r="L16" s="31">
        <f t="shared" si="4"/>
        <v>40</v>
      </c>
      <c r="M16" s="32">
        <f t="shared" si="5"/>
        <v>6.015037593984962</v>
      </c>
      <c r="N16" s="35">
        <v>20</v>
      </c>
      <c r="O16" s="30">
        <f t="shared" si="6"/>
        <v>3.007518796992481</v>
      </c>
      <c r="P16" s="35">
        <v>20</v>
      </c>
      <c r="Q16" s="30">
        <f t="shared" si="7"/>
        <v>3.007518796992481</v>
      </c>
      <c r="R16" s="30"/>
      <c r="S16" s="30">
        <v>20</v>
      </c>
      <c r="T16" s="30"/>
      <c r="U16" s="30">
        <f aca="true" t="shared" si="8" ref="U16:U29">T16/G16*100</f>
        <v>0</v>
      </c>
      <c r="V16" s="30">
        <v>20</v>
      </c>
      <c r="W16" s="8">
        <v>1</v>
      </c>
    </row>
    <row r="17" spans="1:23" s="1" customFormat="1" ht="20.25">
      <c r="A17" s="34" t="s">
        <v>33</v>
      </c>
      <c r="B17" s="36">
        <v>1188</v>
      </c>
      <c r="C17" s="28">
        <v>970</v>
      </c>
      <c r="D17" s="29">
        <f t="shared" si="0"/>
        <v>81.64983164983165</v>
      </c>
      <c r="E17" s="31">
        <v>970</v>
      </c>
      <c r="F17" s="30">
        <f t="shared" si="1"/>
        <v>81.64983164983165</v>
      </c>
      <c r="G17" s="31">
        <v>558</v>
      </c>
      <c r="H17" s="30">
        <f t="shared" si="2"/>
        <v>57.52577319587628</v>
      </c>
      <c r="I17" s="30">
        <v>889</v>
      </c>
      <c r="J17" s="35">
        <v>186</v>
      </c>
      <c r="K17" s="32">
        <f t="shared" si="3"/>
        <v>33.33333333333333</v>
      </c>
      <c r="L17" s="31">
        <f t="shared" si="4"/>
        <v>372</v>
      </c>
      <c r="M17" s="32">
        <f t="shared" si="5"/>
        <v>66.66666666666666</v>
      </c>
      <c r="N17" s="35">
        <v>278</v>
      </c>
      <c r="O17" s="30">
        <f t="shared" si="6"/>
        <v>49.82078853046595</v>
      </c>
      <c r="P17" s="35">
        <v>50</v>
      </c>
      <c r="Q17" s="30">
        <f t="shared" si="7"/>
        <v>8.960573476702509</v>
      </c>
      <c r="R17" s="30">
        <v>50</v>
      </c>
      <c r="S17" s="30"/>
      <c r="T17" s="30">
        <v>112</v>
      </c>
      <c r="U17" s="30">
        <f t="shared" si="8"/>
        <v>20.07168458781362</v>
      </c>
      <c r="V17" s="30"/>
      <c r="W17" s="8">
        <v>5</v>
      </c>
    </row>
    <row r="18" spans="1:23" s="1" customFormat="1" ht="20.25">
      <c r="A18" s="34" t="s">
        <v>34</v>
      </c>
      <c r="B18" s="36">
        <v>2966</v>
      </c>
      <c r="C18" s="28">
        <v>2966</v>
      </c>
      <c r="D18" s="29">
        <f t="shared" si="0"/>
        <v>100</v>
      </c>
      <c r="E18" s="31">
        <v>2207</v>
      </c>
      <c r="F18" s="30">
        <f t="shared" si="1"/>
        <v>74.409979770735</v>
      </c>
      <c r="G18" s="31">
        <v>2062</v>
      </c>
      <c r="H18" s="30">
        <f t="shared" si="2"/>
        <v>93.42999546896239</v>
      </c>
      <c r="I18" s="30">
        <v>2190</v>
      </c>
      <c r="J18" s="35">
        <v>546</v>
      </c>
      <c r="K18" s="32">
        <f t="shared" si="3"/>
        <v>26.479146459747817</v>
      </c>
      <c r="L18" s="31">
        <f t="shared" si="4"/>
        <v>1516</v>
      </c>
      <c r="M18" s="32">
        <f t="shared" si="5"/>
        <v>73.52085354025219</v>
      </c>
      <c r="N18" s="35">
        <v>1325</v>
      </c>
      <c r="O18" s="30">
        <f t="shared" si="6"/>
        <v>64.2580019398642</v>
      </c>
      <c r="P18" s="35">
        <v>443</v>
      </c>
      <c r="Q18" s="30">
        <f t="shared" si="7"/>
        <v>21.48399612027158</v>
      </c>
      <c r="R18" s="30">
        <v>292</v>
      </c>
      <c r="S18" s="30">
        <v>151</v>
      </c>
      <c r="T18" s="30">
        <v>92</v>
      </c>
      <c r="U18" s="30">
        <f t="shared" si="8"/>
        <v>4.461687681862269</v>
      </c>
      <c r="V18" s="30"/>
      <c r="W18" s="8">
        <v>5</v>
      </c>
    </row>
    <row r="19" spans="1:23" s="1" customFormat="1" ht="20.25">
      <c r="A19" s="34" t="s">
        <v>35</v>
      </c>
      <c r="B19" s="36">
        <v>2533</v>
      </c>
      <c r="C19" s="28">
        <v>2155</v>
      </c>
      <c r="D19" s="29">
        <f t="shared" si="0"/>
        <v>85.0769838136597</v>
      </c>
      <c r="E19" s="27">
        <v>1837</v>
      </c>
      <c r="F19" s="30">
        <f t="shared" si="1"/>
        <v>72.52270035530991</v>
      </c>
      <c r="G19" s="27">
        <v>1837</v>
      </c>
      <c r="H19" s="30">
        <f t="shared" si="2"/>
        <v>100</v>
      </c>
      <c r="I19" s="30">
        <v>1876</v>
      </c>
      <c r="J19" s="35">
        <v>0</v>
      </c>
      <c r="K19" s="32">
        <f t="shared" si="3"/>
        <v>0</v>
      </c>
      <c r="L19" s="31">
        <f t="shared" si="4"/>
        <v>1837</v>
      </c>
      <c r="M19" s="32">
        <f t="shared" si="5"/>
        <v>100</v>
      </c>
      <c r="N19" s="35">
        <v>1837</v>
      </c>
      <c r="O19" s="30">
        <f t="shared" si="6"/>
        <v>100</v>
      </c>
      <c r="P19" s="35">
        <v>192</v>
      </c>
      <c r="Q19" s="30">
        <f t="shared" si="7"/>
        <v>10.451823625476319</v>
      </c>
      <c r="R19" s="30">
        <v>192</v>
      </c>
      <c r="S19" s="30"/>
      <c r="T19" s="30"/>
      <c r="U19" s="30">
        <f t="shared" si="8"/>
        <v>0</v>
      </c>
      <c r="V19" s="30"/>
      <c r="W19" s="8">
        <v>3</v>
      </c>
    </row>
    <row r="20" spans="1:23" s="1" customFormat="1" ht="20.25">
      <c r="A20" s="34" t="s">
        <v>36</v>
      </c>
      <c r="B20" s="36">
        <v>2730</v>
      </c>
      <c r="C20" s="28">
        <v>2442</v>
      </c>
      <c r="D20" s="29">
        <f t="shared" si="0"/>
        <v>89.45054945054946</v>
      </c>
      <c r="E20" s="31">
        <v>2372</v>
      </c>
      <c r="F20" s="30">
        <f t="shared" si="1"/>
        <v>86.88644688644689</v>
      </c>
      <c r="G20" s="31">
        <v>2372</v>
      </c>
      <c r="H20" s="30">
        <f t="shared" si="2"/>
        <v>100</v>
      </c>
      <c r="I20" s="30">
        <v>1678</v>
      </c>
      <c r="J20" s="35">
        <v>90</v>
      </c>
      <c r="K20" s="32">
        <f t="shared" si="3"/>
        <v>3.794266441821248</v>
      </c>
      <c r="L20" s="31">
        <f t="shared" si="4"/>
        <v>2282</v>
      </c>
      <c r="M20" s="32">
        <f t="shared" si="5"/>
        <v>96.20573355817875</v>
      </c>
      <c r="N20" s="31">
        <v>2282</v>
      </c>
      <c r="O20" s="30">
        <f t="shared" si="6"/>
        <v>96.20573355817875</v>
      </c>
      <c r="P20" s="35"/>
      <c r="Q20" s="30">
        <f t="shared" si="7"/>
        <v>0</v>
      </c>
      <c r="R20" s="30"/>
      <c r="S20" s="30"/>
      <c r="T20" s="30"/>
      <c r="U20" s="30">
        <f t="shared" si="8"/>
        <v>0</v>
      </c>
      <c r="V20" s="30"/>
      <c r="W20" s="8">
        <v>8</v>
      </c>
    </row>
    <row r="21" spans="1:23" s="1" customFormat="1" ht="20.25">
      <c r="A21" s="34" t="s">
        <v>37</v>
      </c>
      <c r="B21" s="36">
        <v>3437</v>
      </c>
      <c r="C21" s="28">
        <v>2687</v>
      </c>
      <c r="D21" s="29">
        <f t="shared" si="0"/>
        <v>78.1786441664242</v>
      </c>
      <c r="E21" s="27">
        <v>1709</v>
      </c>
      <c r="F21" s="30">
        <f t="shared" si="1"/>
        <v>49.72359615944137</v>
      </c>
      <c r="G21" s="27">
        <v>1709</v>
      </c>
      <c r="H21" s="30">
        <f t="shared" si="2"/>
        <v>100</v>
      </c>
      <c r="I21" s="30">
        <v>1991</v>
      </c>
      <c r="J21" s="35">
        <v>471</v>
      </c>
      <c r="K21" s="32">
        <f t="shared" si="3"/>
        <v>27.55997659449971</v>
      </c>
      <c r="L21" s="31">
        <f t="shared" si="4"/>
        <v>1238</v>
      </c>
      <c r="M21" s="32">
        <f t="shared" si="5"/>
        <v>72.4400234055003</v>
      </c>
      <c r="N21" s="35">
        <v>1238</v>
      </c>
      <c r="O21" s="30">
        <f t="shared" si="6"/>
        <v>72.4400234055003</v>
      </c>
      <c r="P21" s="35"/>
      <c r="Q21" s="30">
        <f t="shared" si="7"/>
        <v>0</v>
      </c>
      <c r="R21" s="30"/>
      <c r="S21" s="30"/>
      <c r="T21" s="30"/>
      <c r="U21" s="30">
        <f t="shared" si="8"/>
        <v>0</v>
      </c>
      <c r="V21" s="30"/>
      <c r="W21" s="8">
        <v>4</v>
      </c>
    </row>
    <row r="22" spans="1:23" s="1" customFormat="1" ht="20.25">
      <c r="A22" s="34" t="s">
        <v>38</v>
      </c>
      <c r="B22" s="36">
        <v>2121</v>
      </c>
      <c r="C22" s="28">
        <v>2012</v>
      </c>
      <c r="D22" s="29">
        <f t="shared" si="0"/>
        <v>94.86091466289486</v>
      </c>
      <c r="E22" s="37">
        <v>1722</v>
      </c>
      <c r="F22" s="30">
        <f t="shared" si="1"/>
        <v>81.1881188118812</v>
      </c>
      <c r="G22" s="31">
        <v>1026</v>
      </c>
      <c r="H22" s="30">
        <f t="shared" si="2"/>
        <v>59.58188153310105</v>
      </c>
      <c r="I22" s="30">
        <v>1839</v>
      </c>
      <c r="J22" s="35">
        <v>472</v>
      </c>
      <c r="K22" s="32">
        <f t="shared" si="3"/>
        <v>46.00389863547758</v>
      </c>
      <c r="L22" s="31">
        <f t="shared" si="4"/>
        <v>554</v>
      </c>
      <c r="M22" s="32">
        <f t="shared" si="5"/>
        <v>53.99610136452242</v>
      </c>
      <c r="N22" s="35">
        <v>554</v>
      </c>
      <c r="O22" s="30">
        <f t="shared" si="6"/>
        <v>53.99610136452242</v>
      </c>
      <c r="P22" s="35">
        <v>120</v>
      </c>
      <c r="Q22" s="30">
        <f t="shared" si="7"/>
        <v>11.695906432748536</v>
      </c>
      <c r="R22" s="30">
        <v>120</v>
      </c>
      <c r="S22" s="30"/>
      <c r="T22" s="30">
        <v>60</v>
      </c>
      <c r="U22" s="30">
        <f t="shared" si="8"/>
        <v>5.847953216374268</v>
      </c>
      <c r="V22" s="30"/>
      <c r="W22" s="8">
        <v>5</v>
      </c>
    </row>
    <row r="23" spans="1:23" s="1" customFormat="1" ht="20.25">
      <c r="A23" s="34" t="s">
        <v>39</v>
      </c>
      <c r="B23" s="36">
        <v>2125</v>
      </c>
      <c r="C23" s="38">
        <v>2079</v>
      </c>
      <c r="D23" s="29">
        <f t="shared" si="0"/>
        <v>97.83529411764705</v>
      </c>
      <c r="E23" s="27">
        <v>1894</v>
      </c>
      <c r="F23" s="30">
        <f t="shared" si="1"/>
        <v>89.12941176470588</v>
      </c>
      <c r="G23" s="27">
        <v>1769</v>
      </c>
      <c r="H23" s="30">
        <f t="shared" si="2"/>
        <v>93.40021119324182</v>
      </c>
      <c r="I23" s="30">
        <v>835</v>
      </c>
      <c r="J23" s="35">
        <v>557</v>
      </c>
      <c r="K23" s="32">
        <f t="shared" si="3"/>
        <v>31.48671565856416</v>
      </c>
      <c r="L23" s="31">
        <f t="shared" si="4"/>
        <v>1212</v>
      </c>
      <c r="M23" s="32">
        <f t="shared" si="5"/>
        <v>68.51328434143585</v>
      </c>
      <c r="N23" s="35">
        <v>1212</v>
      </c>
      <c r="O23" s="30">
        <f t="shared" si="6"/>
        <v>68.51328434143585</v>
      </c>
      <c r="P23" s="35">
        <v>18</v>
      </c>
      <c r="Q23" s="30">
        <f t="shared" si="7"/>
        <v>1.0175240248728095</v>
      </c>
      <c r="R23" s="30">
        <v>18</v>
      </c>
      <c r="S23" s="30"/>
      <c r="T23" s="30"/>
      <c r="U23" s="30">
        <f t="shared" si="8"/>
        <v>0</v>
      </c>
      <c r="V23" s="30"/>
      <c r="W23" s="8">
        <v>2</v>
      </c>
    </row>
    <row r="24" spans="1:23" s="1" customFormat="1" ht="20.25">
      <c r="A24" s="34" t="s">
        <v>40</v>
      </c>
      <c r="B24" s="36">
        <v>463</v>
      </c>
      <c r="C24" s="28">
        <v>220</v>
      </c>
      <c r="D24" s="29">
        <f t="shared" si="0"/>
        <v>47.51619870410367</v>
      </c>
      <c r="E24" s="31">
        <v>220</v>
      </c>
      <c r="F24" s="30">
        <f t="shared" si="1"/>
        <v>47.51619870410367</v>
      </c>
      <c r="G24" s="31">
        <v>220</v>
      </c>
      <c r="H24" s="30">
        <f t="shared" si="2"/>
        <v>100</v>
      </c>
      <c r="I24" s="30">
        <v>385</v>
      </c>
      <c r="J24" s="35">
        <v>175</v>
      </c>
      <c r="K24" s="32">
        <f t="shared" si="3"/>
        <v>79.54545454545455</v>
      </c>
      <c r="L24" s="31">
        <f t="shared" si="4"/>
        <v>45</v>
      </c>
      <c r="M24" s="32">
        <f t="shared" si="5"/>
        <v>20.454545454545457</v>
      </c>
      <c r="N24" s="35">
        <v>45</v>
      </c>
      <c r="O24" s="30">
        <f t="shared" si="6"/>
        <v>20.454545454545457</v>
      </c>
      <c r="P24" s="35"/>
      <c r="Q24" s="30">
        <f t="shared" si="7"/>
        <v>0</v>
      </c>
      <c r="R24" s="30"/>
      <c r="S24" s="30"/>
      <c r="T24" s="30"/>
      <c r="U24" s="30">
        <f t="shared" si="8"/>
        <v>0</v>
      </c>
      <c r="V24" s="30"/>
      <c r="W24" s="8">
        <v>1</v>
      </c>
    </row>
    <row r="25" spans="1:23" s="1" customFormat="1" ht="20.25">
      <c r="A25" s="34" t="s">
        <v>41</v>
      </c>
      <c r="B25" s="36">
        <v>2186</v>
      </c>
      <c r="C25" s="28">
        <v>2536</v>
      </c>
      <c r="D25" s="29">
        <f t="shared" si="0"/>
        <v>116.01097895699908</v>
      </c>
      <c r="E25" s="27">
        <v>2536</v>
      </c>
      <c r="F25" s="30">
        <f t="shared" si="1"/>
        <v>116.01097895699908</v>
      </c>
      <c r="G25" s="27">
        <v>2346</v>
      </c>
      <c r="H25" s="30">
        <f t="shared" si="2"/>
        <v>92.50788643533123</v>
      </c>
      <c r="I25" s="30">
        <v>2028</v>
      </c>
      <c r="J25" s="35">
        <v>1499</v>
      </c>
      <c r="K25" s="32">
        <f t="shared" si="3"/>
        <v>63.89599317988065</v>
      </c>
      <c r="L25" s="31">
        <f t="shared" si="4"/>
        <v>847</v>
      </c>
      <c r="M25" s="32">
        <f t="shared" si="5"/>
        <v>36.10400682011935</v>
      </c>
      <c r="N25" s="39">
        <v>832</v>
      </c>
      <c r="O25" s="30">
        <f t="shared" si="6"/>
        <v>35.464620630861035</v>
      </c>
      <c r="P25" s="35">
        <v>72</v>
      </c>
      <c r="Q25" s="30">
        <f t="shared" si="7"/>
        <v>3.0690537084398977</v>
      </c>
      <c r="R25" s="30">
        <v>15</v>
      </c>
      <c r="S25" s="30">
        <v>57</v>
      </c>
      <c r="T25" s="30"/>
      <c r="U25" s="30">
        <f t="shared" si="8"/>
        <v>0</v>
      </c>
      <c r="V25" s="30"/>
      <c r="W25" s="8">
        <v>4</v>
      </c>
    </row>
    <row r="26" spans="1:23" s="1" customFormat="1" ht="20.25">
      <c r="A26" s="34" t="s">
        <v>42</v>
      </c>
      <c r="B26" s="27">
        <v>3277</v>
      </c>
      <c r="C26" s="28">
        <v>3277</v>
      </c>
      <c r="D26" s="29">
        <f t="shared" si="0"/>
        <v>100</v>
      </c>
      <c r="E26" s="31">
        <v>2786</v>
      </c>
      <c r="F26" s="30">
        <f t="shared" si="1"/>
        <v>85.01678364357645</v>
      </c>
      <c r="G26" s="31">
        <v>2786</v>
      </c>
      <c r="H26" s="30">
        <f t="shared" si="2"/>
        <v>100</v>
      </c>
      <c r="I26" s="30">
        <v>2935</v>
      </c>
      <c r="J26" s="35">
        <v>1190</v>
      </c>
      <c r="K26" s="32">
        <f t="shared" si="3"/>
        <v>42.71356783919598</v>
      </c>
      <c r="L26" s="31">
        <f t="shared" si="4"/>
        <v>1596</v>
      </c>
      <c r="M26" s="32">
        <f t="shared" si="5"/>
        <v>57.286432160804026</v>
      </c>
      <c r="N26" s="35">
        <v>1596</v>
      </c>
      <c r="O26" s="30">
        <f t="shared" si="6"/>
        <v>57.286432160804026</v>
      </c>
      <c r="P26" s="35">
        <v>21</v>
      </c>
      <c r="Q26" s="30">
        <f t="shared" si="7"/>
        <v>0.7537688442211055</v>
      </c>
      <c r="R26" s="30">
        <v>21</v>
      </c>
      <c r="S26" s="30"/>
      <c r="T26" s="30"/>
      <c r="U26" s="30">
        <f t="shared" si="8"/>
        <v>0</v>
      </c>
      <c r="V26" s="30">
        <v>339</v>
      </c>
      <c r="W26" s="8">
        <v>4</v>
      </c>
    </row>
    <row r="27" spans="1:23" s="1" customFormat="1" ht="20.25">
      <c r="A27" s="34" t="s">
        <v>43</v>
      </c>
      <c r="B27" s="27">
        <v>2497</v>
      </c>
      <c r="C27" s="28">
        <v>2497</v>
      </c>
      <c r="D27" s="29">
        <f t="shared" si="0"/>
        <v>100</v>
      </c>
      <c r="E27" s="31">
        <v>689</v>
      </c>
      <c r="F27" s="30">
        <f t="shared" si="1"/>
        <v>27.5931117340809</v>
      </c>
      <c r="G27" s="31">
        <v>689</v>
      </c>
      <c r="H27" s="30">
        <f t="shared" si="2"/>
        <v>100</v>
      </c>
      <c r="I27" s="30">
        <v>1774</v>
      </c>
      <c r="J27" s="35">
        <v>291</v>
      </c>
      <c r="K27" s="32">
        <f t="shared" si="3"/>
        <v>42.23512336719884</v>
      </c>
      <c r="L27" s="31">
        <f t="shared" si="4"/>
        <v>398</v>
      </c>
      <c r="M27" s="32">
        <f t="shared" si="5"/>
        <v>57.76487663280116</v>
      </c>
      <c r="N27" s="35">
        <v>398</v>
      </c>
      <c r="O27" s="30">
        <f t="shared" si="6"/>
        <v>57.76487663280116</v>
      </c>
      <c r="P27" s="35"/>
      <c r="Q27" s="30">
        <f t="shared" si="7"/>
        <v>0</v>
      </c>
      <c r="R27" s="40"/>
      <c r="S27" s="40"/>
      <c r="T27" s="40"/>
      <c r="U27" s="30">
        <f t="shared" si="8"/>
        <v>0</v>
      </c>
      <c r="V27" s="30"/>
      <c r="W27" s="8">
        <v>4</v>
      </c>
    </row>
    <row r="28" spans="1:23" s="1" customFormat="1" ht="20.25">
      <c r="A28" s="41" t="s">
        <v>44</v>
      </c>
      <c r="B28" s="42">
        <f>SUM(B7:B27)</f>
        <v>47846</v>
      </c>
      <c r="C28" s="42">
        <f>SUM(C7:C27)</f>
        <v>44187</v>
      </c>
      <c r="D28" s="43">
        <f t="shared" si="0"/>
        <v>92.3525477573883</v>
      </c>
      <c r="E28" s="44">
        <f>SUM(E7:E27)</f>
        <v>35281</v>
      </c>
      <c r="F28" s="45">
        <f t="shared" si="1"/>
        <v>73.73866153910463</v>
      </c>
      <c r="G28" s="44">
        <f>SUM(G7:G27)</f>
        <v>32093</v>
      </c>
      <c r="H28" s="45">
        <f t="shared" si="2"/>
        <v>90.96397494402086</v>
      </c>
      <c r="I28" s="43">
        <f>SUM(I7:I27)</f>
        <v>34632</v>
      </c>
      <c r="J28" s="44">
        <f>SUM(J7:J27)</f>
        <v>9651</v>
      </c>
      <c r="K28" s="46">
        <f t="shared" si="3"/>
        <v>30.071978313027763</v>
      </c>
      <c r="L28" s="23">
        <f t="shared" si="4"/>
        <v>22442</v>
      </c>
      <c r="M28" s="47">
        <f t="shared" si="5"/>
        <v>69.92802168697224</v>
      </c>
      <c r="N28" s="44">
        <f>SUM(N7:N27)</f>
        <v>21464</v>
      </c>
      <c r="O28" s="48">
        <f t="shared" si="6"/>
        <v>66.88062817436824</v>
      </c>
      <c r="P28" s="44">
        <f>SUM(P7:P27)</f>
        <v>1785</v>
      </c>
      <c r="Q28" s="48">
        <f t="shared" si="7"/>
        <v>5.561960552145328</v>
      </c>
      <c r="R28" s="49">
        <f>SUM(R7:R27)</f>
        <v>1502</v>
      </c>
      <c r="S28" s="49">
        <f>SUM(S7:S27)</f>
        <v>283</v>
      </c>
      <c r="T28" s="44">
        <f>SUM(T7:T27)</f>
        <v>766</v>
      </c>
      <c r="U28" s="50">
        <f t="shared" si="8"/>
        <v>2.386813323777771</v>
      </c>
      <c r="V28" s="48">
        <f>SUM(V7:V27)</f>
        <v>2132</v>
      </c>
      <c r="W28" s="9">
        <f>SUM(W7:W27)</f>
        <v>80</v>
      </c>
    </row>
    <row r="29" spans="1:23" s="1" customFormat="1" ht="20.25">
      <c r="A29" s="51" t="s">
        <v>45</v>
      </c>
      <c r="B29" s="22">
        <v>43439</v>
      </c>
      <c r="C29" s="22">
        <v>41731</v>
      </c>
      <c r="D29" s="52">
        <f t="shared" si="0"/>
        <v>96.06804944865213</v>
      </c>
      <c r="E29" s="22">
        <v>30257</v>
      </c>
      <c r="F29" s="45">
        <f t="shared" si="1"/>
        <v>69.6539975597965</v>
      </c>
      <c r="G29" s="22">
        <v>28257</v>
      </c>
      <c r="H29" s="45">
        <f t="shared" si="2"/>
        <v>93.38995934825</v>
      </c>
      <c r="I29" s="22">
        <v>34661</v>
      </c>
      <c r="J29" s="22">
        <v>9085</v>
      </c>
      <c r="K29" s="52">
        <f t="shared" si="3"/>
        <v>32.15132533531514</v>
      </c>
      <c r="L29" s="22">
        <f t="shared" si="4"/>
        <v>19172</v>
      </c>
      <c r="M29" s="52">
        <f t="shared" si="5"/>
        <v>67.84867466468486</v>
      </c>
      <c r="N29" s="22">
        <v>17413</v>
      </c>
      <c r="O29" s="52">
        <f t="shared" si="6"/>
        <v>61.62366847152918</v>
      </c>
      <c r="P29" s="22">
        <v>1729</v>
      </c>
      <c r="Q29" s="52">
        <f t="shared" si="7"/>
        <v>6.118837810100152</v>
      </c>
      <c r="R29" s="22">
        <v>951</v>
      </c>
      <c r="S29" s="22">
        <v>243</v>
      </c>
      <c r="T29" s="22">
        <v>1751</v>
      </c>
      <c r="U29" s="53">
        <f t="shared" si="8"/>
        <v>6.196694624340871</v>
      </c>
      <c r="V29" s="22">
        <v>1041</v>
      </c>
      <c r="W29" s="10">
        <v>76</v>
      </c>
    </row>
    <row r="30" spans="1:22" ht="12.75">
      <c r="A30" s="11"/>
      <c r="T30" s="11"/>
      <c r="U30" s="11"/>
      <c r="V30" s="11"/>
    </row>
    <row r="31" spans="1:22" ht="12.75">
      <c r="A31" s="11"/>
      <c r="G31" s="12"/>
      <c r="J31" s="12"/>
      <c r="T31" s="11"/>
      <c r="U31" s="11"/>
      <c r="V31" s="11"/>
    </row>
    <row r="32" spans="1:23" ht="18.7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3"/>
      <c r="U32" s="13"/>
      <c r="V32" s="15"/>
      <c r="W32" s="16"/>
    </row>
    <row r="33" spans="1:22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11"/>
      <c r="V33" s="11"/>
    </row>
    <row r="34" spans="1:22" ht="12.75">
      <c r="A34" s="11"/>
      <c r="T34" s="11"/>
      <c r="U34" s="11"/>
      <c r="V34" s="11"/>
    </row>
    <row r="35" spans="1:22" ht="12.75">
      <c r="A35" s="11"/>
      <c r="T35" s="11"/>
      <c r="U35" s="11"/>
      <c r="V35" s="11"/>
    </row>
    <row r="36" spans="1:22" ht="12.75">
      <c r="A36" s="11"/>
      <c r="T36" s="11"/>
      <c r="U36" s="11"/>
      <c r="V36" s="11"/>
    </row>
    <row r="37" ht="12.75">
      <c r="A37" s="11"/>
    </row>
    <row r="38" ht="12.75">
      <c r="A38" s="11"/>
    </row>
  </sheetData>
  <sheetProtection selectLockedCells="1" selectUnlockedCells="1"/>
  <mergeCells count="24">
    <mergeCell ref="H4:H6"/>
    <mergeCell ref="I4:I6"/>
    <mergeCell ref="N4:N6"/>
    <mergeCell ref="O4:O6"/>
    <mergeCell ref="A2:U2"/>
    <mergeCell ref="A4:A6"/>
    <mergeCell ref="B4:B6"/>
    <mergeCell ref="C4:C6"/>
    <mergeCell ref="D4:D6"/>
    <mergeCell ref="E4:E6"/>
    <mergeCell ref="F4:F6"/>
    <mergeCell ref="G4:G6"/>
    <mergeCell ref="J4:J6"/>
    <mergeCell ref="K4:K6"/>
    <mergeCell ref="L4:L6"/>
    <mergeCell ref="M4:M6"/>
    <mergeCell ref="P5:P6"/>
    <mergeCell ref="R5:R6"/>
    <mergeCell ref="S5:S6"/>
    <mergeCell ref="T5:T6"/>
    <mergeCell ref="R4:S4"/>
    <mergeCell ref="T4:U4"/>
    <mergeCell ref="V4:V6"/>
    <mergeCell ref="W4:W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view="pageBreakPreview" zoomScale="75" zoomScaleNormal="75" zoomScaleSheetLayoutView="75"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view="pageBreakPreview" zoomScale="75" zoomScaleNormal="75" zoomScaleSheetLayoutView="75"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view="pageBreakPreview" zoomScale="75" zoomScaleSheetLayoutView="75" zoomScalePageLayoutView="0" workbookViewId="0" topLeftCell="A1">
      <selection activeCell="H8" sqref="H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view="pageBreakPreview" zoomScale="75" zoomScaleSheetLayoutView="75" zoomScalePageLayoutView="0" workbookViewId="0" topLeftCell="A1">
      <selection activeCell="P10" sqref="P1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view="pageBreakPreview" zoomScale="75" zoomScaleNormal="75" zoomScaleSheetLayoutView="75" zoomScalePageLayoutView="0" workbookViewId="0" topLeftCell="A1">
      <selection activeCell="H10" sqref="H1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view="pageBreakPreview" zoomScale="75" zoomScaleSheetLayoutView="75" zoomScalePageLayoutView="0" workbookViewId="0" topLeftCell="A1">
      <selection activeCell="H22" sqref="H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view="pageBreakPreview" zoomScale="75" zoomScaleSheetLayoutView="75" zoomScalePageLayoutView="0" workbookViewId="0" topLeftCell="A1">
      <selection activeCell="H22" sqref="H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view="pageBreakPreview" zoomScale="75" zoomScaleSheetLayoutView="75" zoomScalePageLayoutView="0" workbookViewId="0" topLeftCell="A1">
      <selection activeCell="O29" sqref="O2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view="pageBreakPreview" zoomScale="75" zoomScaleSheetLayoutView="75" zoomScalePageLayoutView="0" workbookViewId="0" topLeftCell="A1">
      <selection activeCell="M21" sqref="M2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view="pageBreakPreview" zoomScale="75" zoomScaleNormal="75" zoomScaleSheetLayoutView="75" zoomScalePageLayoutView="0" workbookViewId="0" topLeftCell="A364">
      <selection activeCell="D399" sqref="D39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view="pageBreakPreview" zoomScale="75" zoomScaleNormal="75" zoomScaleSheetLayoutView="75" zoomScalePageLayoutView="0" workbookViewId="0" topLeftCell="A1">
      <selection activeCell="A10" sqref="A1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view="pageBreakPreview" zoomScale="75" zoomScaleSheetLayoutView="75" zoomScalePageLayoutView="0" workbookViewId="0" topLeftCell="A1">
      <selection activeCell="B12" sqref="B1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view="pageBreakPreview" zoomScale="75" zoomScaleNormal="75" zoomScaleSheetLayoutView="75" zoomScalePageLayoutView="0" workbookViewId="0" topLeftCell="A1">
      <selection activeCell="M4" sqref="M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view="pageBreakPreview" zoomScale="75" zoomScaleNormal="75" zoomScaleSheetLayoutView="75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view="pageBreakPreview" zoomScale="75" zoomScaleNormal="75" zoomScaleSheetLayoutView="75" zoomScalePageLayoutView="0" workbookViewId="0" topLeftCell="A1">
      <selection activeCell="S14" sqref="S1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view="pageBreakPreview" zoomScale="75" zoomScaleNormal="75" zoomScaleSheetLayoutView="75" zoomScalePageLayoutView="0" workbookViewId="0" topLeftCell="A1">
      <selection activeCell="L15" sqref="L1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view="pageBreakPreview"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agro28</cp:lastModifiedBy>
  <cp:lastPrinted>2013-10-25T12:22:14Z</cp:lastPrinted>
  <dcterms:created xsi:type="dcterms:W3CDTF">2013-10-25T13:07:57Z</dcterms:created>
  <dcterms:modified xsi:type="dcterms:W3CDTF">2013-10-25T13:07:57Z</dcterms:modified>
  <cp:category/>
  <cp:version/>
  <cp:contentType/>
  <cp:contentStatus/>
</cp:coreProperties>
</file>