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25" windowWidth="12120" windowHeight="9120" activeTab="0"/>
  </bookViews>
  <sheets>
    <sheet name="общ_результаты" sheetId="1" r:id="rId1"/>
  </sheets>
  <externalReferences>
    <externalReference r:id="rId4"/>
  </externalReferences>
  <definedNames>
    <definedName name="SecondSheetRange" localSheetId="0">#REF!</definedName>
    <definedName name="SecondSheetRange">#REF!</definedName>
  </definedNames>
  <calcPr fullCalcOnLoad="1"/>
</workbook>
</file>

<file path=xl/sharedStrings.xml><?xml version="1.0" encoding="utf-8"?>
<sst xmlns="http://schemas.openxmlformats.org/spreadsheetml/2006/main" count="87" uniqueCount="43">
  <si>
    <t>Чувашская Республика, первый этап 2006 год (с учетом апелляций)</t>
  </si>
  <si>
    <t>Предметы</t>
  </si>
  <si>
    <t xml:space="preserve">Всего
выпускников, чел. </t>
  </si>
  <si>
    <t xml:space="preserve">Всего
сдавших экзамены, чел. </t>
  </si>
  <si>
    <t xml:space="preserve">%
сдавших экзамены, </t>
  </si>
  <si>
    <t>количество оценок</t>
  </si>
  <si>
    <t>Средний балл по 100-балльной шкале</t>
  </si>
  <si>
    <t>Средний балл по 5-балльной шкале</t>
  </si>
  <si>
    <t>Среднее значение рейтинга</t>
  </si>
  <si>
    <t>"2"</t>
  </si>
  <si>
    <t>"3"</t>
  </si>
  <si>
    <t>"4"</t>
  </si>
  <si>
    <t>"5"</t>
  </si>
  <si>
    <t>Кол-во</t>
  </si>
  <si>
    <t>% от общего
числа сдавших</t>
  </si>
  <si>
    <t>английский</t>
  </si>
  <si>
    <t>биология</t>
  </si>
  <si>
    <t>география</t>
  </si>
  <si>
    <t>история России</t>
  </si>
  <si>
    <t>математика</t>
  </si>
  <si>
    <t>немецкий</t>
  </si>
  <si>
    <t>обществознание</t>
  </si>
  <si>
    <t>русский</t>
  </si>
  <si>
    <t>физика</t>
  </si>
  <si>
    <t>французский</t>
  </si>
  <si>
    <t>химия</t>
  </si>
  <si>
    <t>Итого</t>
  </si>
  <si>
    <t>Категории сдающих</t>
  </si>
  <si>
    <t>второй</t>
  </si>
  <si>
    <t>медалисты</t>
  </si>
  <si>
    <t>биология Итог</t>
  </si>
  <si>
    <t>география Итог</t>
  </si>
  <si>
    <t>история</t>
  </si>
  <si>
    <t>история Итог</t>
  </si>
  <si>
    <t>математика Итог</t>
  </si>
  <si>
    <t>общество</t>
  </si>
  <si>
    <t>общество Итог</t>
  </si>
  <si>
    <t>русский Итог</t>
  </si>
  <si>
    <t>физика Итог</t>
  </si>
  <si>
    <t>химия Итог</t>
  </si>
  <si>
    <t>немедалисты</t>
  </si>
  <si>
    <t>Общий итог</t>
  </si>
  <si>
    <t>Чувашская Республика, второй этап 2006 год (без резерва и апелляций)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</si>
</sst>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mmm/yyyy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mmmm\ d\,\ yyyy"/>
    <numFmt numFmtId="182" formatCode="0.000%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2"/>
      <name val="Arial Cyr"/>
      <family val="0"/>
    </font>
    <font>
      <b/>
      <sz val="2.25"/>
      <name val="Arial Cyr"/>
      <family val="0"/>
    </font>
    <font>
      <i/>
      <sz val="1.75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1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10" fontId="0" fillId="0" borderId="2" xfId="0" applyNumberFormat="1" applyFont="1" applyBorder="1" applyAlignment="1">
      <alignment horizontal="center"/>
    </xf>
    <xf numFmtId="10" fontId="0" fillId="2" borderId="2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10" fontId="0" fillId="2" borderId="2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/>
    </xf>
    <xf numFmtId="10" fontId="0" fillId="2" borderId="4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10" fontId="0" fillId="0" borderId="1" xfId="0" applyNumberFormat="1" applyBorder="1" applyAlignment="1">
      <alignment horizontal="center"/>
    </xf>
    <xf numFmtId="10" fontId="0" fillId="2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8" xfId="0" applyNumberFormat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/>
    </xf>
    <xf numFmtId="10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10" fontId="5" fillId="3" borderId="9" xfId="0" applyNumberFormat="1" applyFont="1" applyFill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0" fillId="4" borderId="1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4" xfId="0" applyNumberFormat="1" applyFont="1" applyFill="1" applyBorder="1" applyAlignment="1">
      <alignment/>
    </xf>
    <xf numFmtId="0" fontId="0" fillId="4" borderId="4" xfId="0" applyNumberFormat="1" applyFill="1" applyBorder="1" applyAlignment="1">
      <alignment/>
    </xf>
    <xf numFmtId="10" fontId="0" fillId="4" borderId="4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4" borderId="5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NumberFormat="1" applyFont="1" applyFill="1" applyBorder="1" applyAlignment="1">
      <alignment/>
    </xf>
    <xf numFmtId="10" fontId="0" fillId="0" borderId="4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NumberFormat="1" applyFont="1" applyFill="1" applyBorder="1" applyAlignment="1">
      <alignment/>
    </xf>
    <xf numFmtId="10" fontId="0" fillId="4" borderId="2" xfId="0" applyNumberFormat="1" applyFont="1" applyFill="1" applyBorder="1" applyAlignment="1">
      <alignment horizontal="center"/>
    </xf>
    <xf numFmtId="0" fontId="0" fillId="4" borderId="2" xfId="0" applyNumberFormat="1" applyFill="1" applyBorder="1" applyAlignment="1">
      <alignment/>
    </xf>
    <xf numFmtId="10" fontId="0" fillId="4" borderId="2" xfId="0" applyNumberFormat="1" applyFont="1" applyFill="1" applyBorder="1" applyAlignment="1">
      <alignment/>
    </xf>
    <xf numFmtId="10" fontId="0" fillId="4" borderId="2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10" fontId="0" fillId="4" borderId="4" xfId="0" applyNumberFormat="1" applyFont="1" applyFill="1" applyBorder="1" applyAlignment="1">
      <alignment/>
    </xf>
    <xf numFmtId="10" fontId="0" fillId="0" borderId="4" xfId="0" applyNumberFormat="1" applyFont="1" applyFill="1" applyBorder="1" applyAlignment="1">
      <alignment/>
    </xf>
    <xf numFmtId="10" fontId="0" fillId="0" borderId="2" xfId="0" applyNumberFormat="1" applyFont="1" applyFill="1" applyBorder="1" applyAlignment="1">
      <alignment horizontal="center"/>
    </xf>
    <xf numFmtId="10" fontId="0" fillId="4" borderId="9" xfId="0" applyNumberFormat="1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5" fillId="4" borderId="9" xfId="0" applyFont="1" applyFill="1" applyBorder="1" applyAlignment="1">
      <alignment horizontal="right"/>
    </xf>
    <xf numFmtId="0" fontId="0" fillId="4" borderId="9" xfId="0" applyNumberFormat="1" applyFont="1" applyFill="1" applyBorder="1" applyAlignment="1">
      <alignment/>
    </xf>
    <xf numFmtId="0" fontId="0" fillId="4" borderId="9" xfId="0" applyNumberFormat="1" applyFill="1" applyBorder="1" applyAlignment="1">
      <alignment/>
    </xf>
    <xf numFmtId="10" fontId="0" fillId="4" borderId="9" xfId="0" applyNumberFormat="1" applyFont="1" applyFill="1" applyBorder="1" applyAlignment="1">
      <alignment/>
    </xf>
    <xf numFmtId="10" fontId="0" fillId="4" borderId="9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0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город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общ_результаты!#REF!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общ_результаты!#REF!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село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общ_результаты!#REF!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общ_результаты!#REF!</c:f>
              <c:numCache>
                <c:ptCount val="1"/>
                <c:pt idx="0">
                  <c:v>1</c:v>
                </c:pt>
              </c:numCache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92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yr"/>
                <a:ea typeface="Arial Cyr"/>
                <a:cs typeface="Arial Cyr"/>
              </a:rPr>
              <a:t>Сопоставление 100-балльной и 5-балльной шкал по предметам.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граница "2"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общ_результаты!#REF!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общ_результаты!#REF!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граница "3"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общ_результаты!#REF!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общ_результаты!#REF!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граница "4"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общ_результаты!#REF!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общ_результаты!#REF!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граница "5"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общ_результаты!#REF!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общ_результаты!#REF!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084477"/>
        <c:axId val="24433702"/>
      </c:barChart>
      <c:catAx>
        <c:axId val="2508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Arial Cyr"/>
                    <a:ea typeface="Arial Cyr"/>
                    <a:cs typeface="Arial Cyr"/>
                  </a:rPr>
                  <a:t>балл по 100-балльной шкале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Сравнение результатов ЕГЭ по предметам (первый этап 2006 года)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общ_результаты!$M$21</c:f>
              <c:strCache>
                <c:ptCount val="1"/>
                <c:pt idx="0">
                  <c:v>Средний балл по 100-балльной шкале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общ_результаты!#REF!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общ_результаты!#REF!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общ_результаты!$O$21</c:f>
              <c:strCache>
                <c:ptCount val="1"/>
                <c:pt idx="0">
                  <c:v>Среднее значение рейтинга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общ_результаты!#REF!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общ_результаты!#REF!</c:f>
              <c:numCache>
                <c:ptCount val="1"/>
                <c:pt idx="0">
                  <c:v>1</c:v>
                </c:pt>
              </c:numCache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1" u="none" baseline="0">
                <a:latin typeface="Arial Cyr"/>
                <a:ea typeface="Arial Cyr"/>
                <a:cs typeface="Arial Cyr"/>
              </a:defRPr>
            </a:pPr>
          </a:p>
        </c:txPr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  <c:min val="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576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0.48575</cdr:x>
      <cdr:y>0.61775</cdr:y>
    </cdr:from>
    <cdr:to>
      <cdr:x>0.522</cdr:x>
      <cdr:y>0.64775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Arial Cyr"/>
              <a:ea typeface="Arial Cyr"/>
              <a:cs typeface="Arial Cyr"/>
            </a:rPr>
            <a:t>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47</xdr:row>
      <xdr:rowOff>0</xdr:rowOff>
    </xdr:from>
    <xdr:to>
      <xdr:col>15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5514975" y="8753475"/>
        <a:ext cx="5048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48</xdr:row>
      <xdr:rowOff>161925</xdr:rowOff>
    </xdr:from>
    <xdr:to>
      <xdr:col>14</xdr:col>
      <xdr:colOff>742950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3905250" y="9086850"/>
        <a:ext cx="6629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381000</xdr:colOff>
      <xdr:row>49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2990850" y="9086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438150</xdr:colOff>
      <xdr:row>49</xdr:row>
      <xdr:rowOff>0</xdr:rowOff>
    </xdr:from>
    <xdr:to>
      <xdr:col>14</xdr:col>
      <xdr:colOff>695325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3800475" y="9086850"/>
        <a:ext cx="668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\&#1056;&#1072;&#1073;&#1086;&#1095;&#1080;&#1081;%20&#1089;&#1090;&#1086;&#1083;\&#1056;&#1091;&#1089;&#1089;&#1082;&#1080;&#1081;%20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0">
      <selection activeCell="F55" sqref="F55"/>
    </sheetView>
  </sheetViews>
  <sheetFormatPr defaultColWidth="9.00390625" defaultRowHeight="12.75"/>
  <cols>
    <col min="1" max="1" width="15.375" style="0" bestFit="1" customWidth="1"/>
    <col min="3" max="4" width="9.875" style="0" bestFit="1" customWidth="1"/>
    <col min="5" max="5" width="6.75390625" style="0" bestFit="1" customWidth="1"/>
    <col min="7" max="7" width="6.75390625" style="0" bestFit="1" customWidth="1"/>
    <col min="9" max="9" width="6.75390625" style="0" bestFit="1" customWidth="1"/>
    <col min="11" max="11" width="6.75390625" style="0" bestFit="1" customWidth="1"/>
    <col min="13" max="13" width="11.125" style="0" customWidth="1"/>
    <col min="14" max="14" width="10.25390625" style="0" customWidth="1"/>
    <col min="15" max="15" width="10.125" style="0" customWidth="1"/>
  </cols>
  <sheetData>
    <row r="1" spans="1:15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ht="13.5" thickBot="1"/>
    <row r="3" spans="1:15" ht="12.75" customHeight="1">
      <c r="A3" s="84" t="s">
        <v>1</v>
      </c>
      <c r="B3" s="87" t="s">
        <v>2</v>
      </c>
      <c r="C3" s="87" t="s">
        <v>3</v>
      </c>
      <c r="D3" s="87" t="s">
        <v>4</v>
      </c>
      <c r="E3" s="84" t="s">
        <v>5</v>
      </c>
      <c r="F3" s="84"/>
      <c r="G3" s="84"/>
      <c r="H3" s="84"/>
      <c r="I3" s="84"/>
      <c r="J3" s="84"/>
      <c r="K3" s="84"/>
      <c r="L3" s="84"/>
      <c r="M3" s="87" t="s">
        <v>6</v>
      </c>
      <c r="N3" s="87" t="s">
        <v>7</v>
      </c>
      <c r="O3" s="90" t="s">
        <v>8</v>
      </c>
    </row>
    <row r="4" spans="1:15" ht="12.75">
      <c r="A4" s="85"/>
      <c r="B4" s="88"/>
      <c r="C4" s="88"/>
      <c r="D4" s="88"/>
      <c r="E4" s="85" t="s">
        <v>9</v>
      </c>
      <c r="F4" s="85"/>
      <c r="G4" s="85" t="s">
        <v>10</v>
      </c>
      <c r="H4" s="85"/>
      <c r="I4" s="85" t="s">
        <v>11</v>
      </c>
      <c r="J4" s="85"/>
      <c r="K4" s="85" t="s">
        <v>12</v>
      </c>
      <c r="L4" s="85"/>
      <c r="M4" s="88"/>
      <c r="N4" s="88"/>
      <c r="O4" s="91"/>
    </row>
    <row r="5" spans="1:15" ht="51.75" thickBot="1">
      <c r="A5" s="86"/>
      <c r="B5" s="89"/>
      <c r="C5" s="89"/>
      <c r="D5" s="89"/>
      <c r="E5" s="1" t="s">
        <v>13</v>
      </c>
      <c r="F5" s="2" t="s">
        <v>14</v>
      </c>
      <c r="G5" s="1" t="s">
        <v>13</v>
      </c>
      <c r="H5" s="2" t="s">
        <v>14</v>
      </c>
      <c r="I5" s="1" t="s">
        <v>13</v>
      </c>
      <c r="J5" s="2" t="s">
        <v>14</v>
      </c>
      <c r="K5" s="1" t="s">
        <v>13</v>
      </c>
      <c r="L5" s="2" t="s">
        <v>14</v>
      </c>
      <c r="M5" s="89"/>
      <c r="N5" s="89"/>
      <c r="O5" s="92"/>
    </row>
    <row r="6" spans="1:15" ht="13.5" thickTop="1">
      <c r="A6" s="3" t="s">
        <v>15</v>
      </c>
      <c r="B6" s="3">
        <v>14650</v>
      </c>
      <c r="C6" s="4">
        <f aca="true" t="shared" si="0" ref="C6:C16">E6+G6+I6+K6</f>
        <v>161</v>
      </c>
      <c r="D6" s="5">
        <f aca="true" t="shared" si="1" ref="D6:D16">C6/B6</f>
        <v>0.01098976109215017</v>
      </c>
      <c r="E6" s="4">
        <v>9</v>
      </c>
      <c r="F6" s="6">
        <f aca="true" t="shared" si="2" ref="F6:F17">E6/C6</f>
        <v>0.055900621118012424</v>
      </c>
      <c r="G6" s="7">
        <v>29</v>
      </c>
      <c r="H6" s="8">
        <f aca="true" t="shared" si="3" ref="H6:H17">G6/C6</f>
        <v>0.18012422360248448</v>
      </c>
      <c r="I6" s="7">
        <v>85</v>
      </c>
      <c r="J6" s="8">
        <f aca="true" t="shared" si="4" ref="J6:J17">I6/C6</f>
        <v>0.5279503105590062</v>
      </c>
      <c r="K6" s="7">
        <v>38</v>
      </c>
      <c r="L6" s="8">
        <f aca="true" t="shared" si="5" ref="L6:L17">K6/C6</f>
        <v>0.2360248447204969</v>
      </c>
      <c r="M6" s="9">
        <v>69.77018633540372</v>
      </c>
      <c r="N6" s="9">
        <v>3.9440993788819876</v>
      </c>
      <c r="O6" s="10">
        <v>65.02484472049686</v>
      </c>
    </row>
    <row r="7" spans="1:15" ht="12.75">
      <c r="A7" s="11" t="s">
        <v>16</v>
      </c>
      <c r="B7" s="3">
        <v>14650</v>
      </c>
      <c r="C7" s="4">
        <f t="shared" si="0"/>
        <v>1290</v>
      </c>
      <c r="D7" s="12">
        <f t="shared" si="1"/>
        <v>0.08805460750853242</v>
      </c>
      <c r="E7" s="13">
        <v>46</v>
      </c>
      <c r="F7" s="14">
        <f t="shared" si="2"/>
        <v>0.03565891472868217</v>
      </c>
      <c r="G7" s="13">
        <v>470</v>
      </c>
      <c r="H7" s="14">
        <f t="shared" si="3"/>
        <v>0.3643410852713178</v>
      </c>
      <c r="I7" s="13">
        <v>492</v>
      </c>
      <c r="J7" s="14">
        <f t="shared" si="4"/>
        <v>0.3813953488372093</v>
      </c>
      <c r="K7" s="13">
        <v>282</v>
      </c>
      <c r="L7" s="14">
        <f t="shared" si="5"/>
        <v>0.2186046511627907</v>
      </c>
      <c r="M7" s="15">
        <v>54.868992248062014</v>
      </c>
      <c r="N7" s="15">
        <v>3.7829457364341086</v>
      </c>
      <c r="O7" s="16">
        <v>61.097286821705204</v>
      </c>
    </row>
    <row r="8" spans="1:15" ht="12.75">
      <c r="A8" s="11" t="s">
        <v>17</v>
      </c>
      <c r="B8" s="3">
        <v>14650</v>
      </c>
      <c r="C8" s="4">
        <f t="shared" si="0"/>
        <v>61</v>
      </c>
      <c r="D8" s="12">
        <f t="shared" si="1"/>
        <v>0.00416382252559727</v>
      </c>
      <c r="E8" s="17">
        <v>3</v>
      </c>
      <c r="F8" s="14">
        <f t="shared" si="2"/>
        <v>0.04918032786885246</v>
      </c>
      <c r="G8" s="13">
        <v>17</v>
      </c>
      <c r="H8" s="14">
        <f t="shared" si="3"/>
        <v>0.2786885245901639</v>
      </c>
      <c r="I8" s="13">
        <v>29</v>
      </c>
      <c r="J8" s="14">
        <f t="shared" si="4"/>
        <v>0.47540983606557374</v>
      </c>
      <c r="K8" s="13">
        <v>12</v>
      </c>
      <c r="L8" s="14">
        <f t="shared" si="5"/>
        <v>0.19672131147540983</v>
      </c>
      <c r="M8" s="15">
        <v>56.885245901639344</v>
      </c>
      <c r="N8" s="15">
        <v>3.819672131147541</v>
      </c>
      <c r="O8" s="16">
        <v>65.25409836065572</v>
      </c>
    </row>
    <row r="9" spans="1:15" ht="12.75">
      <c r="A9" s="11" t="s">
        <v>18</v>
      </c>
      <c r="B9" s="3">
        <v>14650</v>
      </c>
      <c r="C9" s="4">
        <f t="shared" si="0"/>
        <v>703</v>
      </c>
      <c r="D9" s="12">
        <f t="shared" si="1"/>
        <v>0.047986348122866895</v>
      </c>
      <c r="E9" s="17">
        <v>34</v>
      </c>
      <c r="F9" s="14">
        <f t="shared" si="2"/>
        <v>0.04836415362731152</v>
      </c>
      <c r="G9" s="13">
        <v>201</v>
      </c>
      <c r="H9" s="14">
        <f t="shared" si="3"/>
        <v>0.28591749644381226</v>
      </c>
      <c r="I9" s="13">
        <v>265</v>
      </c>
      <c r="J9" s="14">
        <f t="shared" si="4"/>
        <v>0.37695590327169276</v>
      </c>
      <c r="K9" s="13">
        <v>203</v>
      </c>
      <c r="L9" s="14">
        <f t="shared" si="5"/>
        <v>0.2887624466571835</v>
      </c>
      <c r="M9" s="15">
        <v>56.652916073968704</v>
      </c>
      <c r="N9" s="15">
        <v>3.9061166429587484</v>
      </c>
      <c r="O9" s="16">
        <v>62.813940256045555</v>
      </c>
    </row>
    <row r="10" spans="1:15" ht="12.75">
      <c r="A10" s="11" t="s">
        <v>19</v>
      </c>
      <c r="B10" s="3">
        <v>14650</v>
      </c>
      <c r="C10" s="4">
        <f t="shared" si="0"/>
        <v>14594</v>
      </c>
      <c r="D10" s="12">
        <f t="shared" si="1"/>
        <v>0.9961774744027304</v>
      </c>
      <c r="E10" s="17">
        <v>1289</v>
      </c>
      <c r="F10" s="14">
        <f t="shared" si="2"/>
        <v>0.08832396875428258</v>
      </c>
      <c r="G10" s="13">
        <v>4414</v>
      </c>
      <c r="H10" s="14">
        <f t="shared" si="3"/>
        <v>0.3024530629025627</v>
      </c>
      <c r="I10" s="13">
        <v>6409</v>
      </c>
      <c r="J10" s="14">
        <f t="shared" si="4"/>
        <v>0.43915307660682473</v>
      </c>
      <c r="K10" s="13">
        <v>2482</v>
      </c>
      <c r="L10" s="14">
        <f t="shared" si="5"/>
        <v>0.17006989173633</v>
      </c>
      <c r="M10" s="15">
        <v>54.45162395505002</v>
      </c>
      <c r="N10" s="15">
        <v>3.6909688913252023</v>
      </c>
      <c r="O10" s="16">
        <v>62.00657119363568</v>
      </c>
    </row>
    <row r="11" spans="1:15" ht="12.75">
      <c r="A11" s="11" t="s">
        <v>20</v>
      </c>
      <c r="B11" s="3">
        <v>14650</v>
      </c>
      <c r="C11" s="4">
        <f t="shared" si="0"/>
        <v>11</v>
      </c>
      <c r="D11" s="12">
        <f t="shared" si="1"/>
        <v>0.0007508532423208191</v>
      </c>
      <c r="E11" s="13">
        <v>1</v>
      </c>
      <c r="F11" s="14">
        <f t="shared" si="2"/>
        <v>0.09090909090909091</v>
      </c>
      <c r="G11" s="13">
        <v>2</v>
      </c>
      <c r="H11" s="14">
        <f t="shared" si="3"/>
        <v>0.18181818181818182</v>
      </c>
      <c r="I11" s="13">
        <v>7</v>
      </c>
      <c r="J11" s="14">
        <f t="shared" si="4"/>
        <v>0.6363636363636364</v>
      </c>
      <c r="K11" s="13">
        <v>1</v>
      </c>
      <c r="L11" s="14">
        <f t="shared" si="5"/>
        <v>0.09090909090909091</v>
      </c>
      <c r="M11" s="15">
        <v>64.81818181818181</v>
      </c>
      <c r="N11" s="15">
        <v>3.727272727272727</v>
      </c>
      <c r="O11" s="16">
        <v>49.3</v>
      </c>
    </row>
    <row r="12" spans="1:15" ht="12.75">
      <c r="A12" s="18" t="s">
        <v>21</v>
      </c>
      <c r="B12" s="3">
        <v>14650</v>
      </c>
      <c r="C12" s="4">
        <f t="shared" si="0"/>
        <v>2179</v>
      </c>
      <c r="D12" s="12">
        <f t="shared" si="1"/>
        <v>0.14873720136518773</v>
      </c>
      <c r="E12" s="19">
        <v>77</v>
      </c>
      <c r="F12" s="14">
        <f t="shared" si="2"/>
        <v>0.03533731069297843</v>
      </c>
      <c r="G12" s="20">
        <v>517</v>
      </c>
      <c r="H12" s="14">
        <f t="shared" si="3"/>
        <v>0.2372648003671409</v>
      </c>
      <c r="I12" s="20">
        <v>863</v>
      </c>
      <c r="J12" s="14">
        <f t="shared" si="4"/>
        <v>0.39605323542909593</v>
      </c>
      <c r="K12" s="20">
        <v>722</v>
      </c>
      <c r="L12" s="14">
        <f t="shared" si="5"/>
        <v>0.33134465351078474</v>
      </c>
      <c r="M12" s="15">
        <v>55.172097292335934</v>
      </c>
      <c r="N12" s="15">
        <v>4.023405231757687</v>
      </c>
      <c r="O12" s="16">
        <v>62.51688848095455</v>
      </c>
    </row>
    <row r="13" spans="1:15" ht="12.75">
      <c r="A13" s="11" t="s">
        <v>22</v>
      </c>
      <c r="B13" s="3">
        <v>14650</v>
      </c>
      <c r="C13" s="4">
        <f t="shared" si="0"/>
        <v>11507</v>
      </c>
      <c r="D13" s="12">
        <f t="shared" si="1"/>
        <v>0.7854607508532423</v>
      </c>
      <c r="E13" s="13">
        <v>391</v>
      </c>
      <c r="F13" s="14">
        <f t="shared" si="2"/>
        <v>0.033979316937516296</v>
      </c>
      <c r="G13" s="13">
        <v>4181</v>
      </c>
      <c r="H13" s="14">
        <f t="shared" si="3"/>
        <v>0.3633440514469453</v>
      </c>
      <c r="I13" s="13">
        <v>4866</v>
      </c>
      <c r="J13" s="14">
        <f t="shared" si="4"/>
        <v>0.42287303380550967</v>
      </c>
      <c r="K13" s="13">
        <v>2069</v>
      </c>
      <c r="L13" s="14">
        <f t="shared" si="5"/>
        <v>0.17980359781002866</v>
      </c>
      <c r="M13" s="15">
        <v>53.57034848353177</v>
      </c>
      <c r="N13" s="15">
        <v>3.748500912488051</v>
      </c>
      <c r="O13" s="16">
        <v>58.21439993047853</v>
      </c>
    </row>
    <row r="14" spans="1:15" ht="12.75">
      <c r="A14" s="18" t="s">
        <v>23</v>
      </c>
      <c r="B14" s="3">
        <v>14650</v>
      </c>
      <c r="C14" s="4">
        <f t="shared" si="0"/>
        <v>1524</v>
      </c>
      <c r="D14" s="12">
        <f t="shared" si="1"/>
        <v>0.1040273037542662</v>
      </c>
      <c r="E14" s="21">
        <v>34</v>
      </c>
      <c r="F14" s="14">
        <f t="shared" si="2"/>
        <v>0.02230971128608924</v>
      </c>
      <c r="G14" s="13">
        <v>417</v>
      </c>
      <c r="H14" s="14">
        <f t="shared" si="3"/>
        <v>0.2736220472440945</v>
      </c>
      <c r="I14" s="13">
        <v>681</v>
      </c>
      <c r="J14" s="14">
        <f t="shared" si="4"/>
        <v>0.4468503937007874</v>
      </c>
      <c r="K14" s="13">
        <v>392</v>
      </c>
      <c r="L14" s="14">
        <f t="shared" si="5"/>
        <v>0.2572178477690289</v>
      </c>
      <c r="M14" s="15">
        <v>60.009186351706035</v>
      </c>
      <c r="N14" s="15">
        <v>3.938976377952756</v>
      </c>
      <c r="O14" s="16">
        <v>70.25800524934365</v>
      </c>
    </row>
    <row r="15" spans="1:15" ht="12.75">
      <c r="A15" s="22" t="s">
        <v>24</v>
      </c>
      <c r="B15" s="3">
        <v>14650</v>
      </c>
      <c r="C15" s="4">
        <f t="shared" si="0"/>
        <v>2</v>
      </c>
      <c r="D15" s="12">
        <f t="shared" si="1"/>
        <v>0.00013651877133105802</v>
      </c>
      <c r="E15" s="23">
        <v>0</v>
      </c>
      <c r="F15" s="14">
        <f t="shared" si="2"/>
        <v>0</v>
      </c>
      <c r="G15" s="24">
        <v>1</v>
      </c>
      <c r="H15" s="14">
        <f t="shared" si="3"/>
        <v>0.5</v>
      </c>
      <c r="I15" s="24">
        <v>1</v>
      </c>
      <c r="J15" s="14">
        <f t="shared" si="4"/>
        <v>0.5</v>
      </c>
      <c r="K15" s="24">
        <v>0</v>
      </c>
      <c r="L15" s="14">
        <f t="shared" si="5"/>
        <v>0</v>
      </c>
      <c r="M15" s="15">
        <v>58</v>
      </c>
      <c r="N15" s="15">
        <v>3.5</v>
      </c>
      <c r="O15" s="16">
        <v>33.5</v>
      </c>
    </row>
    <row r="16" spans="1:15" ht="13.5" thickBot="1">
      <c r="A16" s="25" t="s">
        <v>25</v>
      </c>
      <c r="B16" s="25">
        <v>14650</v>
      </c>
      <c r="C16" s="26">
        <f t="shared" si="0"/>
        <v>626</v>
      </c>
      <c r="D16" s="27">
        <f t="shared" si="1"/>
        <v>0.04273037542662116</v>
      </c>
      <c r="E16" s="26">
        <v>26</v>
      </c>
      <c r="F16" s="28">
        <f t="shared" si="2"/>
        <v>0.04153354632587859</v>
      </c>
      <c r="G16" s="29">
        <v>170</v>
      </c>
      <c r="H16" s="28">
        <f t="shared" si="3"/>
        <v>0.2715654952076677</v>
      </c>
      <c r="I16" s="29">
        <v>230</v>
      </c>
      <c r="J16" s="28">
        <f t="shared" si="4"/>
        <v>0.36741214057507987</v>
      </c>
      <c r="K16" s="29">
        <v>200</v>
      </c>
      <c r="L16" s="28">
        <f t="shared" si="5"/>
        <v>0.3194888178913738</v>
      </c>
      <c r="M16" s="30">
        <v>58.56070287539936</v>
      </c>
      <c r="N16" s="30">
        <v>3.9648562300319488</v>
      </c>
      <c r="O16" s="31">
        <v>65.4022364217252</v>
      </c>
    </row>
    <row r="17" spans="1:15" ht="14.25" thickBot="1" thickTop="1">
      <c r="A17" s="32" t="s">
        <v>26</v>
      </c>
      <c r="B17" s="33"/>
      <c r="C17" s="32">
        <f>SUM(C6:C16)</f>
        <v>32658</v>
      </c>
      <c r="D17" s="34"/>
      <c r="E17" s="35">
        <f>SUM(E6:E16)</f>
        <v>1910</v>
      </c>
      <c r="F17" s="36">
        <f t="shared" si="2"/>
        <v>0.058484904158246066</v>
      </c>
      <c r="G17" s="35">
        <f>SUM(G6:G16)</f>
        <v>10419</v>
      </c>
      <c r="H17" s="36">
        <f t="shared" si="3"/>
        <v>0.31903362116479883</v>
      </c>
      <c r="I17" s="35">
        <f>SUM(I6:I16)</f>
        <v>13928</v>
      </c>
      <c r="J17" s="36">
        <f t="shared" si="4"/>
        <v>0.4264804948251577</v>
      </c>
      <c r="K17" s="35">
        <f>SUM(K6:K16)</f>
        <v>6401</v>
      </c>
      <c r="L17" s="36">
        <f t="shared" si="5"/>
        <v>0.1960009798517974</v>
      </c>
      <c r="M17" s="37">
        <v>54.674934166207365</v>
      </c>
      <c r="N17" s="37">
        <v>3.7599975503705063</v>
      </c>
      <c r="O17" s="38">
        <v>61.150982913827086</v>
      </c>
    </row>
    <row r="19" spans="1:15" ht="15.75">
      <c r="A19" s="83" t="s">
        <v>42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ht="13.5" thickBot="1"/>
    <row r="21" spans="1:15" ht="12.75" customHeight="1">
      <c r="A21" s="93" t="s">
        <v>1</v>
      </c>
      <c r="B21" s="87" t="s">
        <v>27</v>
      </c>
      <c r="C21" s="87" t="s">
        <v>3</v>
      </c>
      <c r="D21" s="87" t="s">
        <v>4</v>
      </c>
      <c r="E21" s="84" t="s">
        <v>5</v>
      </c>
      <c r="F21" s="84"/>
      <c r="G21" s="84"/>
      <c r="H21" s="84"/>
      <c r="I21" s="84"/>
      <c r="J21" s="84"/>
      <c r="K21" s="84"/>
      <c r="L21" s="84"/>
      <c r="M21" s="87" t="s">
        <v>6</v>
      </c>
      <c r="N21" s="87" t="s">
        <v>7</v>
      </c>
      <c r="O21" s="90" t="s">
        <v>8</v>
      </c>
    </row>
    <row r="22" spans="1:15" ht="12.75">
      <c r="A22" s="94"/>
      <c r="B22" s="88"/>
      <c r="C22" s="88"/>
      <c r="D22" s="88"/>
      <c r="E22" s="85" t="s">
        <v>9</v>
      </c>
      <c r="F22" s="85"/>
      <c r="G22" s="85" t="s">
        <v>10</v>
      </c>
      <c r="H22" s="85"/>
      <c r="I22" s="85" t="s">
        <v>11</v>
      </c>
      <c r="J22" s="85"/>
      <c r="K22" s="85" t="s">
        <v>12</v>
      </c>
      <c r="L22" s="85"/>
      <c r="M22" s="88"/>
      <c r="N22" s="88"/>
      <c r="O22" s="91"/>
    </row>
    <row r="23" spans="1:15" ht="51.75" thickBot="1">
      <c r="A23" s="95"/>
      <c r="B23" s="89"/>
      <c r="C23" s="89"/>
      <c r="D23" s="89"/>
      <c r="E23" s="1" t="s">
        <v>13</v>
      </c>
      <c r="F23" s="2" t="s">
        <v>14</v>
      </c>
      <c r="G23" s="1" t="s">
        <v>13</v>
      </c>
      <c r="H23" s="2" t="s">
        <v>14</v>
      </c>
      <c r="I23" s="1" t="s">
        <v>13</v>
      </c>
      <c r="J23" s="2" t="s">
        <v>14</v>
      </c>
      <c r="K23" s="1" t="s">
        <v>13</v>
      </c>
      <c r="L23" s="2" t="s">
        <v>14</v>
      </c>
      <c r="M23" s="89"/>
      <c r="N23" s="89"/>
      <c r="O23" s="92"/>
    </row>
    <row r="24" spans="1:15" ht="13.5" thickTop="1">
      <c r="A24" s="53" t="s">
        <v>16</v>
      </c>
      <c r="B24" s="54" t="s">
        <v>28</v>
      </c>
      <c r="C24" s="55">
        <f aca="true" t="shared" si="6" ref="C24:C48">E24+G24+I24+K24</f>
        <v>909</v>
      </c>
      <c r="D24" s="56">
        <f>C24/4867</f>
        <v>0.18676802958701458</v>
      </c>
      <c r="E24" s="57">
        <v>111</v>
      </c>
      <c r="F24" s="58">
        <f aca="true" t="shared" si="7" ref="F24:F48">E24/C24</f>
        <v>0.12211221122112212</v>
      </c>
      <c r="G24" s="57">
        <v>582</v>
      </c>
      <c r="H24" s="59">
        <f aca="true" t="shared" si="8" ref="H24:H48">G24/C24</f>
        <v>0.6402640264026402</v>
      </c>
      <c r="I24" s="57">
        <v>190</v>
      </c>
      <c r="J24" s="59">
        <f aca="true" t="shared" si="9" ref="J24:J48">I24/C24</f>
        <v>0.20902090209020902</v>
      </c>
      <c r="K24" s="57">
        <v>26</v>
      </c>
      <c r="L24" s="59">
        <f aca="true" t="shared" si="10" ref="L24:L48">K24/C24</f>
        <v>0.028602860286028604</v>
      </c>
      <c r="M24" s="60">
        <v>42.82178217821782</v>
      </c>
      <c r="N24" s="60">
        <v>3.144114411441144</v>
      </c>
      <c r="O24" s="61">
        <v>36.900660066006694</v>
      </c>
    </row>
    <row r="25" spans="1:15" ht="12.75">
      <c r="A25" s="39"/>
      <c r="B25" s="40" t="s">
        <v>29</v>
      </c>
      <c r="C25" s="41">
        <f t="shared" si="6"/>
        <v>105</v>
      </c>
      <c r="D25" s="56">
        <f aca="true" t="shared" si="11" ref="D25:D47">C25/4867</f>
        <v>0.021573864803780565</v>
      </c>
      <c r="E25" s="42">
        <v>4</v>
      </c>
      <c r="F25" s="62">
        <f t="shared" si="7"/>
        <v>0.0380952380952381</v>
      </c>
      <c r="G25" s="42">
        <v>38</v>
      </c>
      <c r="H25" s="43">
        <f t="shared" si="8"/>
        <v>0.3619047619047619</v>
      </c>
      <c r="I25" s="42">
        <v>33</v>
      </c>
      <c r="J25" s="43">
        <f t="shared" si="9"/>
        <v>0.3142857142857143</v>
      </c>
      <c r="K25" s="42">
        <v>30</v>
      </c>
      <c r="L25" s="43">
        <f t="shared" si="10"/>
        <v>0.2857142857142857</v>
      </c>
      <c r="M25" s="44">
        <v>56.12380952380953</v>
      </c>
      <c r="N25" s="44">
        <v>3.8476190476190477</v>
      </c>
      <c r="O25" s="45">
        <v>63.450476190476195</v>
      </c>
    </row>
    <row r="26" spans="1:15" ht="12.75">
      <c r="A26" s="39" t="s">
        <v>30</v>
      </c>
      <c r="B26" s="40"/>
      <c r="C26" s="41">
        <f t="shared" si="6"/>
        <v>1014</v>
      </c>
      <c r="D26" s="56">
        <f t="shared" si="11"/>
        <v>0.20834189439079515</v>
      </c>
      <c r="E26" s="42">
        <v>115</v>
      </c>
      <c r="F26" s="62">
        <f t="shared" si="7"/>
        <v>0.11341222879684418</v>
      </c>
      <c r="G26" s="42">
        <v>620</v>
      </c>
      <c r="H26" s="43">
        <f t="shared" si="8"/>
        <v>0.611439842209073</v>
      </c>
      <c r="I26" s="42">
        <v>223</v>
      </c>
      <c r="J26" s="43">
        <f t="shared" si="9"/>
        <v>0.21992110453648916</v>
      </c>
      <c r="K26" s="42">
        <v>56</v>
      </c>
      <c r="L26" s="43">
        <f t="shared" si="10"/>
        <v>0.055226824457593686</v>
      </c>
      <c r="M26" s="44">
        <v>44.19921104536489</v>
      </c>
      <c r="N26" s="44">
        <v>3.2169625246548326</v>
      </c>
      <c r="O26" s="45">
        <v>39.64990138067067</v>
      </c>
    </row>
    <row r="27" spans="1:15" ht="12.75">
      <c r="A27" s="47" t="s">
        <v>17</v>
      </c>
      <c r="B27" s="48" t="s">
        <v>28</v>
      </c>
      <c r="C27" s="49">
        <f t="shared" si="6"/>
        <v>108</v>
      </c>
      <c r="D27" s="64">
        <f t="shared" si="11"/>
        <v>0.022190260941031437</v>
      </c>
      <c r="E27" s="17">
        <v>14</v>
      </c>
      <c r="F27" s="63">
        <f t="shared" si="7"/>
        <v>0.12962962962962962</v>
      </c>
      <c r="G27" s="17">
        <v>52</v>
      </c>
      <c r="H27" s="50">
        <f t="shared" si="8"/>
        <v>0.48148148148148145</v>
      </c>
      <c r="I27" s="17">
        <v>38</v>
      </c>
      <c r="J27" s="50">
        <f t="shared" si="9"/>
        <v>0.35185185185185186</v>
      </c>
      <c r="K27" s="17">
        <v>4</v>
      </c>
      <c r="L27" s="50">
        <f t="shared" si="10"/>
        <v>0.037037037037037035</v>
      </c>
      <c r="M27" s="51">
        <v>48.398148148148145</v>
      </c>
      <c r="N27" s="51">
        <v>3.2962962962962963</v>
      </c>
      <c r="O27" s="52">
        <v>47.78425925925926</v>
      </c>
    </row>
    <row r="28" spans="1:15" ht="12.75">
      <c r="A28" s="47"/>
      <c r="B28" s="48" t="s">
        <v>29</v>
      </c>
      <c r="C28" s="49">
        <f t="shared" si="6"/>
        <v>11</v>
      </c>
      <c r="D28" s="64">
        <f t="shared" si="11"/>
        <v>0.0022601191699198686</v>
      </c>
      <c r="E28" s="17">
        <v>1</v>
      </c>
      <c r="F28" s="63">
        <f t="shared" si="7"/>
        <v>0.09090909090909091</v>
      </c>
      <c r="G28" s="17">
        <v>4</v>
      </c>
      <c r="H28" s="50">
        <f t="shared" si="8"/>
        <v>0.36363636363636365</v>
      </c>
      <c r="I28" s="17">
        <v>6</v>
      </c>
      <c r="J28" s="50">
        <f t="shared" si="9"/>
        <v>0.5454545454545454</v>
      </c>
      <c r="K28" s="17">
        <v>0</v>
      </c>
      <c r="L28" s="50">
        <f t="shared" si="10"/>
        <v>0</v>
      </c>
      <c r="M28" s="51">
        <v>53.18181818181818</v>
      </c>
      <c r="N28" s="51">
        <v>3.4545454545454546</v>
      </c>
      <c r="O28" s="52">
        <v>59.92727272727272</v>
      </c>
    </row>
    <row r="29" spans="1:15" ht="12.75">
      <c r="A29" s="47" t="s">
        <v>31</v>
      </c>
      <c r="B29" s="48"/>
      <c r="C29" s="49">
        <f t="shared" si="6"/>
        <v>119</v>
      </c>
      <c r="D29" s="64">
        <f t="shared" si="11"/>
        <v>0.024450380110951304</v>
      </c>
      <c r="E29" s="17">
        <v>15</v>
      </c>
      <c r="F29" s="63">
        <f t="shared" si="7"/>
        <v>0.12605042016806722</v>
      </c>
      <c r="G29" s="17">
        <v>56</v>
      </c>
      <c r="H29" s="50">
        <f t="shared" si="8"/>
        <v>0.47058823529411764</v>
      </c>
      <c r="I29" s="17">
        <v>44</v>
      </c>
      <c r="J29" s="50">
        <f t="shared" si="9"/>
        <v>0.3697478991596639</v>
      </c>
      <c r="K29" s="17">
        <v>4</v>
      </c>
      <c r="L29" s="50">
        <f t="shared" si="10"/>
        <v>0.03361344537815126</v>
      </c>
      <c r="M29" s="51">
        <v>48.84033613445378</v>
      </c>
      <c r="N29" s="51">
        <v>3.310924369747899</v>
      </c>
      <c r="O29" s="52">
        <v>48.90672268907563</v>
      </c>
    </row>
    <row r="30" spans="1:15" ht="12.75">
      <c r="A30" s="39" t="s">
        <v>32</v>
      </c>
      <c r="B30" s="40" t="s">
        <v>28</v>
      </c>
      <c r="C30" s="41">
        <f t="shared" si="6"/>
        <v>541</v>
      </c>
      <c r="D30" s="56">
        <f t="shared" si="11"/>
        <v>0.11115677008424081</v>
      </c>
      <c r="E30" s="42">
        <v>133</v>
      </c>
      <c r="F30" s="62">
        <f t="shared" si="7"/>
        <v>0.24584103512014788</v>
      </c>
      <c r="G30" s="42">
        <v>287</v>
      </c>
      <c r="H30" s="43">
        <f t="shared" si="8"/>
        <v>0.5304990757855823</v>
      </c>
      <c r="I30" s="42">
        <v>92</v>
      </c>
      <c r="J30" s="43">
        <f t="shared" si="9"/>
        <v>0.17005545286506468</v>
      </c>
      <c r="K30" s="42">
        <v>29</v>
      </c>
      <c r="L30" s="43">
        <f t="shared" si="10"/>
        <v>0.053604436229205174</v>
      </c>
      <c r="M30" s="44">
        <v>41.13123844731978</v>
      </c>
      <c r="N30" s="44">
        <v>3.0314232902033273</v>
      </c>
      <c r="O30" s="45">
        <v>33.680961182994416</v>
      </c>
    </row>
    <row r="31" spans="1:15" ht="12.75">
      <c r="A31" s="39"/>
      <c r="B31" s="40" t="s">
        <v>29</v>
      </c>
      <c r="C31" s="41">
        <f t="shared" si="6"/>
        <v>19</v>
      </c>
      <c r="D31" s="56">
        <f t="shared" si="11"/>
        <v>0.003903842202588864</v>
      </c>
      <c r="E31" s="42">
        <v>2</v>
      </c>
      <c r="F31" s="62">
        <f t="shared" si="7"/>
        <v>0.10526315789473684</v>
      </c>
      <c r="G31" s="42">
        <v>12</v>
      </c>
      <c r="H31" s="43">
        <f t="shared" si="8"/>
        <v>0.631578947368421</v>
      </c>
      <c r="I31" s="42">
        <v>5</v>
      </c>
      <c r="J31" s="43">
        <f t="shared" si="9"/>
        <v>0.2631578947368421</v>
      </c>
      <c r="K31" s="42">
        <v>0</v>
      </c>
      <c r="L31" s="43">
        <f t="shared" si="10"/>
        <v>0</v>
      </c>
      <c r="M31" s="44">
        <v>44.05263157894737</v>
      </c>
      <c r="N31" s="44">
        <v>3.1578947368421053</v>
      </c>
      <c r="O31" s="45">
        <v>40.55263157894737</v>
      </c>
    </row>
    <row r="32" spans="1:15" ht="12.75">
      <c r="A32" s="39" t="s">
        <v>33</v>
      </c>
      <c r="B32" s="40"/>
      <c r="C32" s="41">
        <f t="shared" si="6"/>
        <v>560</v>
      </c>
      <c r="D32" s="56">
        <f t="shared" si="11"/>
        <v>0.11506061228682966</v>
      </c>
      <c r="E32" s="42">
        <v>135</v>
      </c>
      <c r="F32" s="62">
        <f t="shared" si="7"/>
        <v>0.24107142857142858</v>
      </c>
      <c r="G32" s="42">
        <v>299</v>
      </c>
      <c r="H32" s="43">
        <f t="shared" si="8"/>
        <v>0.5339285714285714</v>
      </c>
      <c r="I32" s="42">
        <v>97</v>
      </c>
      <c r="J32" s="43">
        <f t="shared" si="9"/>
        <v>0.1732142857142857</v>
      </c>
      <c r="K32" s="42">
        <v>29</v>
      </c>
      <c r="L32" s="43">
        <f t="shared" si="10"/>
        <v>0.05178571428571429</v>
      </c>
      <c r="M32" s="44">
        <v>41.230357142857144</v>
      </c>
      <c r="N32" s="44">
        <v>3.0357142857142856</v>
      </c>
      <c r="O32" s="45">
        <v>33.91410714285709</v>
      </c>
    </row>
    <row r="33" spans="1:15" ht="12.75">
      <c r="A33" s="47" t="s">
        <v>19</v>
      </c>
      <c r="B33" s="48" t="s">
        <v>28</v>
      </c>
      <c r="C33" s="49">
        <f t="shared" si="6"/>
        <v>1046</v>
      </c>
      <c r="D33" s="64">
        <f t="shared" si="11"/>
        <v>0.21491678652147114</v>
      </c>
      <c r="E33" s="17">
        <v>314</v>
      </c>
      <c r="F33" s="63">
        <f t="shared" si="7"/>
        <v>0.30019120458891013</v>
      </c>
      <c r="G33" s="17">
        <v>350</v>
      </c>
      <c r="H33" s="50">
        <f t="shared" si="8"/>
        <v>0.33460803059273425</v>
      </c>
      <c r="I33" s="17">
        <v>302</v>
      </c>
      <c r="J33" s="50">
        <f t="shared" si="9"/>
        <v>0.2887189292543021</v>
      </c>
      <c r="K33" s="17">
        <v>80</v>
      </c>
      <c r="L33" s="50">
        <f t="shared" si="10"/>
        <v>0.07648183556405354</v>
      </c>
      <c r="M33" s="51">
        <v>45.25812619502868</v>
      </c>
      <c r="N33" s="51">
        <v>3.141491395793499</v>
      </c>
      <c r="O33" s="52">
        <v>44.36548757170145</v>
      </c>
    </row>
    <row r="34" spans="1:15" ht="12.75">
      <c r="A34" s="47"/>
      <c r="B34" s="48" t="s">
        <v>40</v>
      </c>
      <c r="C34" s="49">
        <f t="shared" si="6"/>
        <v>35</v>
      </c>
      <c r="D34" s="64">
        <f t="shared" si="11"/>
        <v>0.007191288267926854</v>
      </c>
      <c r="E34" s="17">
        <v>17</v>
      </c>
      <c r="F34" s="63">
        <f t="shared" si="7"/>
        <v>0.4857142857142857</v>
      </c>
      <c r="G34" s="17">
        <v>10</v>
      </c>
      <c r="H34" s="50">
        <f t="shared" si="8"/>
        <v>0.2857142857142857</v>
      </c>
      <c r="I34" s="17">
        <v>5</v>
      </c>
      <c r="J34" s="50">
        <f t="shared" si="9"/>
        <v>0.14285714285714285</v>
      </c>
      <c r="K34" s="17">
        <v>3</v>
      </c>
      <c r="L34" s="50">
        <f t="shared" si="10"/>
        <v>0.08571428571428572</v>
      </c>
      <c r="M34" s="51">
        <v>39.48571428571429</v>
      </c>
      <c r="N34" s="51">
        <v>2.8285714285714287</v>
      </c>
      <c r="O34" s="52">
        <v>34.24285714285715</v>
      </c>
    </row>
    <row r="35" spans="1:15" ht="12.75">
      <c r="A35" s="47" t="s">
        <v>34</v>
      </c>
      <c r="B35" s="48"/>
      <c r="C35" s="49">
        <f t="shared" si="6"/>
        <v>1081</v>
      </c>
      <c r="D35" s="64">
        <f t="shared" si="11"/>
        <v>0.22210807478939798</v>
      </c>
      <c r="E35" s="17">
        <v>331</v>
      </c>
      <c r="F35" s="63">
        <f t="shared" si="7"/>
        <v>0.30619796484736356</v>
      </c>
      <c r="G35" s="17">
        <v>360</v>
      </c>
      <c r="H35" s="50">
        <f t="shared" si="8"/>
        <v>0.3330249768732655</v>
      </c>
      <c r="I35" s="17">
        <v>307</v>
      </c>
      <c r="J35" s="50">
        <f t="shared" si="9"/>
        <v>0.2839962997224792</v>
      </c>
      <c r="K35" s="17">
        <v>83</v>
      </c>
      <c r="L35" s="50">
        <f t="shared" si="10"/>
        <v>0.07678075855689177</v>
      </c>
      <c r="M35" s="51">
        <v>45.07123034227567</v>
      </c>
      <c r="N35" s="51">
        <v>3.131359851988899</v>
      </c>
      <c r="O35" s="52">
        <v>44.037742830711984</v>
      </c>
    </row>
    <row r="36" spans="1:15" ht="12.75">
      <c r="A36" s="39" t="s">
        <v>35</v>
      </c>
      <c r="B36" s="40" t="s">
        <v>28</v>
      </c>
      <c r="C36" s="41">
        <f t="shared" si="6"/>
        <v>717</v>
      </c>
      <c r="D36" s="56">
        <f t="shared" si="11"/>
        <v>0.1473186768029587</v>
      </c>
      <c r="E36" s="42">
        <v>116</v>
      </c>
      <c r="F36" s="62">
        <f t="shared" si="7"/>
        <v>0.16178521617852162</v>
      </c>
      <c r="G36" s="42">
        <v>314</v>
      </c>
      <c r="H36" s="43">
        <f t="shared" si="8"/>
        <v>0.43793584379358436</v>
      </c>
      <c r="I36" s="42">
        <v>198</v>
      </c>
      <c r="J36" s="43">
        <f t="shared" si="9"/>
        <v>0.27615062761506276</v>
      </c>
      <c r="K36" s="42">
        <v>89</v>
      </c>
      <c r="L36" s="43">
        <f t="shared" si="10"/>
        <v>0.12412831241283125</v>
      </c>
      <c r="M36" s="44">
        <v>45.0976290097629</v>
      </c>
      <c r="N36" s="44">
        <v>3.3626220362622035</v>
      </c>
      <c r="O36" s="45">
        <v>38.989260808926026</v>
      </c>
    </row>
    <row r="37" spans="1:15" ht="12.75">
      <c r="A37" s="39"/>
      <c r="B37" s="40" t="s">
        <v>29</v>
      </c>
      <c r="C37" s="41">
        <f t="shared" si="6"/>
        <v>95</v>
      </c>
      <c r="D37" s="56">
        <f t="shared" si="11"/>
        <v>0.019519211012944317</v>
      </c>
      <c r="E37" s="42">
        <v>1</v>
      </c>
      <c r="F37" s="62">
        <f t="shared" si="7"/>
        <v>0.010526315789473684</v>
      </c>
      <c r="G37" s="42">
        <v>15</v>
      </c>
      <c r="H37" s="43">
        <f t="shared" si="8"/>
        <v>0.15789473684210525</v>
      </c>
      <c r="I37" s="42">
        <v>32</v>
      </c>
      <c r="J37" s="43">
        <f t="shared" si="9"/>
        <v>0.3368421052631579</v>
      </c>
      <c r="K37" s="42">
        <v>47</v>
      </c>
      <c r="L37" s="43">
        <f t="shared" si="10"/>
        <v>0.49473684210526314</v>
      </c>
      <c r="M37" s="44">
        <v>59.98947368421052</v>
      </c>
      <c r="N37" s="44">
        <v>4.315789473684211</v>
      </c>
      <c r="O37" s="45">
        <v>72.7515789473684</v>
      </c>
    </row>
    <row r="38" spans="1:15" ht="12.75">
      <c r="A38" s="39" t="s">
        <v>36</v>
      </c>
      <c r="B38" s="40"/>
      <c r="C38" s="41">
        <f t="shared" si="6"/>
        <v>812</v>
      </c>
      <c r="D38" s="56">
        <f t="shared" si="11"/>
        <v>0.16683788781590303</v>
      </c>
      <c r="E38" s="42">
        <v>117</v>
      </c>
      <c r="F38" s="62">
        <f t="shared" si="7"/>
        <v>0.1440886699507389</v>
      </c>
      <c r="G38" s="42">
        <v>329</v>
      </c>
      <c r="H38" s="43">
        <f t="shared" si="8"/>
        <v>0.4051724137931034</v>
      </c>
      <c r="I38" s="42">
        <v>230</v>
      </c>
      <c r="J38" s="43">
        <f t="shared" si="9"/>
        <v>0.2832512315270936</v>
      </c>
      <c r="K38" s="42">
        <v>136</v>
      </c>
      <c r="L38" s="43">
        <f t="shared" si="10"/>
        <v>0.16748768472906403</v>
      </c>
      <c r="M38" s="44">
        <v>46.83990147783251</v>
      </c>
      <c r="N38" s="44">
        <v>3.4741379310344827</v>
      </c>
      <c r="O38" s="45">
        <v>42.939285714285695</v>
      </c>
    </row>
    <row r="39" spans="1:15" ht="12.75">
      <c r="A39" s="47" t="s">
        <v>22</v>
      </c>
      <c r="B39" s="48" t="s">
        <v>28</v>
      </c>
      <c r="C39" s="49">
        <f t="shared" si="6"/>
        <v>2811</v>
      </c>
      <c r="D39" s="64">
        <f t="shared" si="11"/>
        <v>0.5775631806040682</v>
      </c>
      <c r="E39" s="17">
        <v>409</v>
      </c>
      <c r="F39" s="63">
        <f t="shared" si="7"/>
        <v>0.14549982212735682</v>
      </c>
      <c r="G39" s="17">
        <v>1515</v>
      </c>
      <c r="H39" s="50">
        <f t="shared" si="8"/>
        <v>0.5389541088580576</v>
      </c>
      <c r="I39" s="17">
        <v>767</v>
      </c>
      <c r="J39" s="50">
        <f t="shared" si="9"/>
        <v>0.27285663464959087</v>
      </c>
      <c r="K39" s="17">
        <v>120</v>
      </c>
      <c r="L39" s="50">
        <f t="shared" si="10"/>
        <v>0.042689434364994665</v>
      </c>
      <c r="M39" s="51">
        <v>43.43365350409107</v>
      </c>
      <c r="N39" s="51">
        <v>3.2127356812522234</v>
      </c>
      <c r="O39" s="52">
        <v>37.60853788687315</v>
      </c>
    </row>
    <row r="40" spans="1:15" ht="12.75">
      <c r="A40" s="47"/>
      <c r="B40" s="48" t="s">
        <v>29</v>
      </c>
      <c r="C40" s="49">
        <f t="shared" si="6"/>
        <v>3</v>
      </c>
      <c r="D40" s="64">
        <f t="shared" si="11"/>
        <v>0.0006163961372508733</v>
      </c>
      <c r="E40" s="17">
        <v>0</v>
      </c>
      <c r="F40" s="63">
        <f t="shared" si="7"/>
        <v>0</v>
      </c>
      <c r="G40" s="17">
        <v>1</v>
      </c>
      <c r="H40" s="50">
        <f t="shared" si="8"/>
        <v>0.3333333333333333</v>
      </c>
      <c r="I40" s="17">
        <v>1</v>
      </c>
      <c r="J40" s="50">
        <f t="shared" si="9"/>
        <v>0.3333333333333333</v>
      </c>
      <c r="K40" s="17">
        <v>1</v>
      </c>
      <c r="L40" s="50">
        <f t="shared" si="10"/>
        <v>0.3333333333333333</v>
      </c>
      <c r="M40" s="51">
        <v>55.333333333333336</v>
      </c>
      <c r="N40" s="51">
        <v>4</v>
      </c>
      <c r="O40" s="52">
        <v>64.83333333333333</v>
      </c>
    </row>
    <row r="41" spans="1:15" ht="12.75">
      <c r="A41" s="47" t="s">
        <v>37</v>
      </c>
      <c r="B41" s="48"/>
      <c r="C41" s="49">
        <f t="shared" si="6"/>
        <v>2814</v>
      </c>
      <c r="D41" s="64">
        <f t="shared" si="11"/>
        <v>0.578179576741319</v>
      </c>
      <c r="E41" s="17">
        <v>409</v>
      </c>
      <c r="F41" s="63">
        <f t="shared" si="7"/>
        <v>0.1453447050461976</v>
      </c>
      <c r="G41" s="17">
        <v>1516</v>
      </c>
      <c r="H41" s="50">
        <f t="shared" si="8"/>
        <v>0.5387348969438521</v>
      </c>
      <c r="I41" s="17">
        <v>768</v>
      </c>
      <c r="J41" s="50">
        <f t="shared" si="9"/>
        <v>0.27292110874200426</v>
      </c>
      <c r="K41" s="17">
        <v>121</v>
      </c>
      <c r="L41" s="50">
        <f t="shared" si="10"/>
        <v>0.04299928926794598</v>
      </c>
      <c r="M41" s="51">
        <v>43.44633972992182</v>
      </c>
      <c r="N41" s="51">
        <v>3.2135749822316986</v>
      </c>
      <c r="O41" s="52">
        <v>37.637562189054876</v>
      </c>
    </row>
    <row r="42" spans="1:15" ht="12.75">
      <c r="A42" s="39" t="s">
        <v>23</v>
      </c>
      <c r="B42" s="40" t="s">
        <v>28</v>
      </c>
      <c r="C42" s="41">
        <f t="shared" si="6"/>
        <v>1027</v>
      </c>
      <c r="D42" s="56">
        <f t="shared" si="11"/>
        <v>0.21101294431888226</v>
      </c>
      <c r="E42" s="42">
        <v>309</v>
      </c>
      <c r="F42" s="62">
        <f t="shared" si="7"/>
        <v>0.3008763388510224</v>
      </c>
      <c r="G42" s="42">
        <v>579</v>
      </c>
      <c r="H42" s="43">
        <f t="shared" si="8"/>
        <v>0.563777994157741</v>
      </c>
      <c r="I42" s="42">
        <v>115</v>
      </c>
      <c r="J42" s="43">
        <f t="shared" si="9"/>
        <v>0.11197663096397274</v>
      </c>
      <c r="K42" s="42">
        <v>24</v>
      </c>
      <c r="L42" s="43">
        <f t="shared" si="10"/>
        <v>0.023369036027263874</v>
      </c>
      <c r="M42" s="44">
        <v>40.86952288218111</v>
      </c>
      <c r="N42" s="44">
        <v>2.857838364167478</v>
      </c>
      <c r="O42" s="45">
        <v>33.429211295034186</v>
      </c>
    </row>
    <row r="43" spans="1:15" ht="12.75">
      <c r="A43" s="39"/>
      <c r="B43" s="40" t="s">
        <v>29</v>
      </c>
      <c r="C43" s="41">
        <f t="shared" si="6"/>
        <v>2</v>
      </c>
      <c r="D43" s="56">
        <f t="shared" si="11"/>
        <v>0.0004109307581672488</v>
      </c>
      <c r="E43" s="42">
        <v>0</v>
      </c>
      <c r="F43" s="62">
        <f t="shared" si="7"/>
        <v>0</v>
      </c>
      <c r="G43" s="42">
        <v>1</v>
      </c>
      <c r="H43" s="43">
        <f t="shared" si="8"/>
        <v>0.5</v>
      </c>
      <c r="I43" s="42">
        <v>1</v>
      </c>
      <c r="J43" s="43">
        <f t="shared" si="9"/>
        <v>0.5</v>
      </c>
      <c r="K43" s="42">
        <v>0</v>
      </c>
      <c r="L43" s="43">
        <f t="shared" si="10"/>
        <v>0</v>
      </c>
      <c r="M43" s="44">
        <v>57</v>
      </c>
      <c r="N43" s="44">
        <v>3.5</v>
      </c>
      <c r="O43" s="45">
        <v>67.35</v>
      </c>
    </row>
    <row r="44" spans="1:15" ht="12.75">
      <c r="A44" s="39" t="s">
        <v>38</v>
      </c>
      <c r="B44" s="40"/>
      <c r="C44" s="41">
        <f t="shared" si="6"/>
        <v>1029</v>
      </c>
      <c r="D44" s="56">
        <f t="shared" si="11"/>
        <v>0.21142387507704952</v>
      </c>
      <c r="E44" s="42">
        <v>309</v>
      </c>
      <c r="F44" s="62">
        <f t="shared" si="7"/>
        <v>0.30029154518950435</v>
      </c>
      <c r="G44" s="42">
        <v>580</v>
      </c>
      <c r="H44" s="43">
        <f t="shared" si="8"/>
        <v>0.5636540330417882</v>
      </c>
      <c r="I44" s="42">
        <v>116</v>
      </c>
      <c r="J44" s="43">
        <f t="shared" si="9"/>
        <v>0.11273080660835763</v>
      </c>
      <c r="K44" s="42">
        <v>24</v>
      </c>
      <c r="L44" s="43">
        <f t="shared" si="10"/>
        <v>0.023323615160349854</v>
      </c>
      <c r="M44" s="44">
        <v>40.90087463556851</v>
      </c>
      <c r="N44" s="44">
        <v>2.859086491739553</v>
      </c>
      <c r="O44" s="45">
        <v>33.495140913508365</v>
      </c>
    </row>
    <row r="45" spans="1:15" ht="12.75">
      <c r="A45" s="47" t="s">
        <v>25</v>
      </c>
      <c r="B45" s="48" t="s">
        <v>28</v>
      </c>
      <c r="C45" s="49">
        <f t="shared" si="6"/>
        <v>405</v>
      </c>
      <c r="D45" s="64">
        <f t="shared" si="11"/>
        <v>0.08321347852886789</v>
      </c>
      <c r="E45" s="17">
        <v>178</v>
      </c>
      <c r="F45" s="63">
        <f t="shared" si="7"/>
        <v>0.43950617283950616</v>
      </c>
      <c r="G45" s="17">
        <v>182</v>
      </c>
      <c r="H45" s="50">
        <f t="shared" si="8"/>
        <v>0.44938271604938274</v>
      </c>
      <c r="I45" s="17">
        <v>39</v>
      </c>
      <c r="J45" s="50">
        <f t="shared" si="9"/>
        <v>0.0962962962962963</v>
      </c>
      <c r="K45" s="17">
        <v>6</v>
      </c>
      <c r="L45" s="50">
        <f t="shared" si="10"/>
        <v>0.014814814814814815</v>
      </c>
      <c r="M45" s="51">
        <v>33.992592592592594</v>
      </c>
      <c r="N45" s="51">
        <v>2.68641975308642</v>
      </c>
      <c r="O45" s="52">
        <v>23.652098765432132</v>
      </c>
    </row>
    <row r="46" spans="1:15" ht="12.75">
      <c r="A46" s="47"/>
      <c r="B46" s="48" t="s">
        <v>29</v>
      </c>
      <c r="C46" s="49">
        <f t="shared" si="6"/>
        <v>12</v>
      </c>
      <c r="D46" s="64">
        <f t="shared" si="11"/>
        <v>0.002465584549003493</v>
      </c>
      <c r="E46" s="17">
        <v>0</v>
      </c>
      <c r="F46" s="63">
        <f t="shared" si="7"/>
        <v>0</v>
      </c>
      <c r="G46" s="17">
        <v>5</v>
      </c>
      <c r="H46" s="50">
        <f t="shared" si="8"/>
        <v>0.4166666666666667</v>
      </c>
      <c r="I46" s="17">
        <v>5</v>
      </c>
      <c r="J46" s="50">
        <f t="shared" si="9"/>
        <v>0.4166666666666667</v>
      </c>
      <c r="K46" s="17">
        <v>2</v>
      </c>
      <c r="L46" s="50">
        <f t="shared" si="10"/>
        <v>0.16666666666666666</v>
      </c>
      <c r="M46" s="51">
        <v>50.916666666666664</v>
      </c>
      <c r="N46" s="51">
        <v>3.75</v>
      </c>
      <c r="O46" s="52">
        <v>53.783333333333324</v>
      </c>
    </row>
    <row r="47" spans="1:15" ht="13.5" thickBot="1">
      <c r="A47" s="74" t="s">
        <v>39</v>
      </c>
      <c r="B47" s="75"/>
      <c r="C47" s="76">
        <f t="shared" si="6"/>
        <v>417</v>
      </c>
      <c r="D47" s="77">
        <f t="shared" si="11"/>
        <v>0.08567906307787138</v>
      </c>
      <c r="E47" s="78">
        <v>178</v>
      </c>
      <c r="F47" s="79">
        <f t="shared" si="7"/>
        <v>0.42685851318944845</v>
      </c>
      <c r="G47" s="78">
        <v>187</v>
      </c>
      <c r="H47" s="80">
        <f t="shared" si="8"/>
        <v>0.44844124700239807</v>
      </c>
      <c r="I47" s="78">
        <v>44</v>
      </c>
      <c r="J47" s="80">
        <f t="shared" si="9"/>
        <v>0.10551558752997602</v>
      </c>
      <c r="K47" s="78">
        <v>8</v>
      </c>
      <c r="L47" s="80">
        <f t="shared" si="10"/>
        <v>0.019184652278177457</v>
      </c>
      <c r="M47" s="81">
        <v>34.47961630695443</v>
      </c>
      <c r="N47" s="81">
        <v>2.7170263788968825</v>
      </c>
      <c r="O47" s="82">
        <v>24.519184652278202</v>
      </c>
    </row>
    <row r="48" spans="1:15" ht="13.5" thickBot="1">
      <c r="A48" s="66" t="s">
        <v>41</v>
      </c>
      <c r="B48" s="67"/>
      <c r="C48" s="68">
        <f t="shared" si="6"/>
        <v>7846</v>
      </c>
      <c r="D48" s="65"/>
      <c r="E48" s="69">
        <v>1609</v>
      </c>
      <c r="F48" s="70">
        <f t="shared" si="7"/>
        <v>0.2050726484833036</v>
      </c>
      <c r="G48" s="69">
        <v>3947</v>
      </c>
      <c r="H48" s="71">
        <f t="shared" si="8"/>
        <v>0.5030588835075197</v>
      </c>
      <c r="I48" s="69">
        <v>1829</v>
      </c>
      <c r="J48" s="71">
        <f t="shared" si="9"/>
        <v>0.23311241396890134</v>
      </c>
      <c r="K48" s="69">
        <v>461</v>
      </c>
      <c r="L48" s="71">
        <f t="shared" si="10"/>
        <v>0.0587560540402753</v>
      </c>
      <c r="M48" s="72">
        <v>43.23196533265358</v>
      </c>
      <c r="N48" s="72">
        <v>3.1455518735661485</v>
      </c>
      <c r="O48" s="73">
        <v>37.99278613306121</v>
      </c>
    </row>
    <row r="49" ht="12.75">
      <c r="B49" s="46"/>
    </row>
  </sheetData>
  <mergeCells count="26">
    <mergeCell ref="G4:H4"/>
    <mergeCell ref="I4:J4"/>
    <mergeCell ref="K4:L4"/>
    <mergeCell ref="I22:J22"/>
    <mergeCell ref="K22:L22"/>
    <mergeCell ref="E21:L21"/>
    <mergeCell ref="E22:F22"/>
    <mergeCell ref="G22:H22"/>
    <mergeCell ref="A19:O19"/>
    <mergeCell ref="M21:M23"/>
    <mergeCell ref="N21:N23"/>
    <mergeCell ref="O21:O23"/>
    <mergeCell ref="A21:A23"/>
    <mergeCell ref="D21:D23"/>
    <mergeCell ref="B21:B23"/>
    <mergeCell ref="C21:C23"/>
    <mergeCell ref="A1:O1"/>
    <mergeCell ref="A3:A5"/>
    <mergeCell ref="B3:B5"/>
    <mergeCell ref="C3:C5"/>
    <mergeCell ref="D3:D5"/>
    <mergeCell ref="E3:L3"/>
    <mergeCell ref="M3:M5"/>
    <mergeCell ref="N3:N5"/>
    <mergeCell ref="O3:O5"/>
    <mergeCell ref="E4:F4"/>
  </mergeCells>
  <printOptions/>
  <pageMargins left="0.43" right="0.48" top="0.38" bottom="0.41" header="0.2" footer="0.19"/>
  <pageSetup horizontalDpi="600" verticalDpi="600" orientation="landscape" paperSize="9" scale="82" r:id="rId2"/>
  <headerFooter alignWithMargins="0">
    <oddHeader>&amp;RРезультаты ЕГЭ - 2005. Чувашская Республика</oddHeader>
    <oddFooter>&amp;R
&amp;D   &amp;T  ГУ "ЧР ЦНОТ"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obrazov3</cp:lastModifiedBy>
  <cp:lastPrinted>2006-07-29T07:10:42Z</cp:lastPrinted>
  <dcterms:created xsi:type="dcterms:W3CDTF">2006-07-27T07:03:49Z</dcterms:created>
  <dcterms:modified xsi:type="dcterms:W3CDTF">2006-08-04T10:12:39Z</dcterms:modified>
  <cp:category/>
  <cp:version/>
  <cp:contentType/>
  <cp:contentStatus/>
</cp:coreProperties>
</file>