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55" windowWidth="14940" windowHeight="8400"/>
  </bookViews>
  <sheets>
    <sheet name="приложение 4" sheetId="3" r:id="rId1"/>
    <sheet name="приложение 4.1" sheetId="4" r:id="rId2"/>
  </sheets>
  <calcPr calcId="145621"/>
</workbook>
</file>

<file path=xl/calcChain.xml><?xml version="1.0" encoding="utf-8"?>
<calcChain xmlns="http://schemas.openxmlformats.org/spreadsheetml/2006/main">
  <c r="H57" i="4" l="1"/>
  <c r="G57" i="4"/>
  <c r="G79" i="3"/>
  <c r="H72" i="4" l="1"/>
  <c r="H71" i="4"/>
  <c r="G71" i="4"/>
  <c r="H68" i="4"/>
  <c r="G68" i="4"/>
  <c r="H66" i="4"/>
  <c r="G66" i="4"/>
  <c r="H65" i="4"/>
  <c r="H64" i="4"/>
  <c r="G64" i="4"/>
  <c r="H63" i="4"/>
  <c r="G63" i="4"/>
  <c r="H48" i="4"/>
  <c r="G48" i="4"/>
  <c r="H47" i="4"/>
  <c r="G47" i="4"/>
  <c r="H46" i="4"/>
  <c r="H45" i="4" s="1"/>
  <c r="H44" i="4" s="1"/>
  <c r="G45" i="4"/>
  <c r="G44" i="4" s="1"/>
  <c r="H43" i="4"/>
  <c r="H42" i="4"/>
  <c r="H41" i="4" s="1"/>
  <c r="G42" i="4"/>
  <c r="G41" i="4"/>
  <c r="H40" i="4"/>
  <c r="H39" i="4"/>
  <c r="H38" i="4" s="1"/>
  <c r="G39" i="4"/>
  <c r="G38" i="4"/>
  <c r="H37" i="4"/>
  <c r="H36" i="4" s="1"/>
  <c r="H35" i="4" s="1"/>
  <c r="G36" i="4"/>
  <c r="G35" i="4" s="1"/>
  <c r="H30" i="4"/>
  <c r="H29" i="4" s="1"/>
  <c r="G30" i="4"/>
  <c r="G29" i="4" s="1"/>
  <c r="H27" i="4"/>
  <c r="G27" i="4"/>
  <c r="H26" i="4"/>
  <c r="G26" i="4"/>
  <c r="H21" i="4"/>
  <c r="G21" i="4"/>
  <c r="H20" i="4"/>
  <c r="H19" i="4" s="1"/>
  <c r="G19" i="4"/>
  <c r="H17" i="4"/>
  <c r="G17" i="4"/>
  <c r="G16" i="4"/>
  <c r="H11" i="4"/>
  <c r="G11" i="4"/>
  <c r="G95" i="3"/>
  <c r="G93" i="3"/>
  <c r="G90" i="3"/>
  <c r="G88" i="3"/>
  <c r="G86" i="3"/>
  <c r="G85" i="3" s="1"/>
  <c r="G70" i="3"/>
  <c r="G69" i="3" s="1"/>
  <c r="G67" i="3"/>
  <c r="G66" i="3" s="1"/>
  <c r="G64" i="3"/>
  <c r="G63" i="3" s="1"/>
  <c r="G61" i="3"/>
  <c r="G60" i="3"/>
  <c r="G58" i="3"/>
  <c r="G57" i="3" s="1"/>
  <c r="G52" i="3"/>
  <c r="G51" i="3" s="1"/>
  <c r="G49" i="3"/>
  <c r="G48" i="3" s="1"/>
  <c r="G37" i="3"/>
  <c r="G35" i="3"/>
  <c r="G33" i="3"/>
  <c r="G31" i="3"/>
  <c r="G25" i="3"/>
  <c r="G24" i="3" s="1"/>
  <c r="G22" i="3"/>
  <c r="G21" i="3"/>
  <c r="H16" i="4" l="1"/>
  <c r="G30" i="3"/>
  <c r="G10" i="3" l="1"/>
  <c r="G9" i="3"/>
  <c r="G8" i="3"/>
  <c r="G7" i="3" s="1"/>
  <c r="G6" i="3" s="1"/>
  <c r="G16" i="3"/>
  <c r="G15" i="3" s="1"/>
  <c r="G14" i="3" s="1"/>
  <c r="G13" i="3" s="1"/>
  <c r="G12" i="3" s="1"/>
  <c r="H70" i="4" l="1"/>
  <c r="H58" i="4"/>
  <c r="H54" i="4"/>
  <c r="H53" i="4" s="1"/>
  <c r="H52" i="4" s="1"/>
  <c r="H10" i="4"/>
  <c r="H9" i="4" s="1"/>
  <c r="G70" i="4"/>
  <c r="G58" i="4"/>
  <c r="G54" i="4"/>
  <c r="G53" i="4" s="1"/>
  <c r="G52" i="4" s="1"/>
  <c r="G10" i="4"/>
  <c r="G9" i="4" s="1"/>
  <c r="G92" i="3"/>
  <c r="G80" i="3"/>
  <c r="H56" i="4" l="1"/>
  <c r="G78" i="3"/>
  <c r="H15" i="4"/>
  <c r="G56" i="4"/>
  <c r="G51" i="4" s="1"/>
  <c r="G50" i="4" s="1"/>
  <c r="G34" i="4"/>
  <c r="G33" i="4" s="1"/>
  <c r="G32" i="4" s="1"/>
  <c r="G15" i="4"/>
  <c r="G25" i="4"/>
  <c r="G24" i="4" s="1"/>
  <c r="G23" i="4" s="1"/>
  <c r="H62" i="4"/>
  <c r="H61" i="4" s="1"/>
  <c r="H60" i="4" s="1"/>
  <c r="G84" i="3"/>
  <c r="G83" i="3" s="1"/>
  <c r="G82" i="3" s="1"/>
  <c r="G47" i="3"/>
  <c r="H34" i="4"/>
  <c r="H33" i="4" s="1"/>
  <c r="H32" i="4" s="1"/>
  <c r="G62" i="4"/>
  <c r="G61" i="4" s="1"/>
  <c r="G60" i="4" s="1"/>
  <c r="H25" i="4"/>
  <c r="H24" i="4" s="1"/>
  <c r="H23" i="4" s="1"/>
  <c r="H51" i="4"/>
  <c r="H50" i="4" s="1"/>
  <c r="H8" i="4"/>
  <c r="H7" i="4" s="1"/>
  <c r="G8" i="4"/>
  <c r="G7" i="4" s="1"/>
  <c r="G56" i="3"/>
  <c r="G55" i="3" s="1"/>
  <c r="G54" i="3" s="1"/>
  <c r="G14" i="4" l="1"/>
  <c r="G13" i="4" s="1"/>
  <c r="G73" i="4" s="1"/>
  <c r="H14" i="4"/>
  <c r="H13" i="4" s="1"/>
  <c r="H73" i="4" s="1"/>
  <c r="G46" i="3"/>
  <c r="G45" i="3" s="1"/>
  <c r="G76" i="3"/>
  <c r="G75" i="3" s="1"/>
  <c r="G74" i="3" l="1"/>
  <c r="G43" i="3" l="1"/>
  <c r="G42" i="3" s="1"/>
  <c r="G41" i="3" s="1"/>
  <c r="G40" i="3" s="1"/>
  <c r="G39" i="3" s="1"/>
  <c r="G20" i="3" l="1"/>
  <c r="G19" i="3" s="1"/>
  <c r="G18" i="3" s="1"/>
  <c r="G29" i="3"/>
  <c r="G73" i="3"/>
  <c r="G72" i="3" s="1"/>
  <c r="G28" i="3" l="1"/>
  <c r="G27" i="3" s="1"/>
  <c r="G97" i="3" s="1"/>
</calcChain>
</file>

<file path=xl/sharedStrings.xml><?xml version="1.0" encoding="utf-8"?>
<sst xmlns="http://schemas.openxmlformats.org/spreadsheetml/2006/main" count="576" uniqueCount="130">
  <si>
    <t>Наименование расходов</t>
  </si>
  <si>
    <t>01</t>
  </si>
  <si>
    <t>04</t>
  </si>
  <si>
    <t>02</t>
  </si>
  <si>
    <t>03</t>
  </si>
  <si>
    <t>10</t>
  </si>
  <si>
    <t>05</t>
  </si>
  <si>
    <t>08</t>
  </si>
  <si>
    <t>Всего расходов:</t>
  </si>
  <si>
    <t>11</t>
  </si>
  <si>
    <t>Уличное освещение</t>
  </si>
  <si>
    <t>09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</si>
  <si>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</si>
  <si>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</si>
  <si>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</si>
  <si>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</si>
  <si>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</si>
  <si>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</si>
  <si>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</si>
  <si>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</si>
  <si>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</si>
  <si>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</si>
  <si>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</si>
  <si>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</si>
  <si>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</si>
  <si>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</si>
  <si>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</si>
  <si>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</si>
  <si>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</si>
  <si>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</si>
  <si>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</si>
  <si>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</si>
  <si>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</si>
  <si>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</si>
  <si>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</si>
  <si>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</si>
  <si>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</si>
  <si>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</si>
  <si>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Ц400000000</t>
  </si>
  <si>
    <t>Основное мероприятие "Сохранение и развитие народного творчества"</t>
  </si>
  <si>
    <t>Ц410700000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</si>
  <si>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</si>
  <si>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</si>
  <si>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Мероприятия по обеспечению пожарной безопасности муниципальных объектов</t>
  </si>
  <si>
    <t>Ц810470280</t>
  </si>
  <si>
    <t>Ч200000000</t>
  </si>
  <si>
    <t>Основное мероприятие "Мероприятия, реализуемые с привлечением межбюджетных трансфертов бюджетам другого уровня"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</si>
  <si>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</si>
  <si>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</si>
  <si>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</si>
  <si>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Резервный фонд администрации муниципального образования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</si>
  <si>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</si>
  <si>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</si>
  <si>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</si>
  <si>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Ч410451180</t>
  </si>
  <si>
    <t>Ч500000000</t>
  </si>
  <si>
    <t>Основное мероприятие "Общепрограммные расходы"</t>
  </si>
  <si>
    <t>Ч5Э0100000</t>
  </si>
  <si>
    <t>Ч5Э0100200</t>
  </si>
  <si>
    <t xml:space="preserve">Подпрограмма "Развитие культуры " </t>
  </si>
  <si>
    <t xml:space="preserve">Ц410000000 </t>
  </si>
  <si>
    <t xml:space="preserve">Ц810000000 </t>
  </si>
  <si>
    <t>Ч210000000</t>
  </si>
  <si>
    <t>Ч410000000</t>
  </si>
  <si>
    <t>Ч5Э0000000</t>
  </si>
  <si>
    <t>рублей</t>
  </si>
  <si>
    <t>Обеспечение деятельности учреждений культурно-досугового типа и народного творчества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</si>
  <si>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</si>
  <si>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Ч210300000</t>
  </si>
  <si>
    <t>Ч5Э0173770</t>
  </si>
  <si>
    <t>13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</si>
  <si>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</si>
  <si>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</si>
  <si>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</si>
  <si>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</si>
  <si>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</si>
  <si>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</si>
  <si>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</si>
  <si>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</si>
  <si>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</si>
  <si>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</si>
  <si>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</si>
  <si>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</si>
  <si>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</si>
  <si>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Ч2103S4191</t>
  </si>
  <si>
    <t>Ч2103S4192</t>
  </si>
  <si>
    <t>Ч210374190</t>
  </si>
  <si>
    <t xml:space="preserve">Муниципальная программа Большесундырского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</si>
  <si>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Большесундырского сельского поселения Ядринского района Чувашской Республики "Развитие культуры и туризма" </t>
  </si>
  <si>
    <t xml:space="preserve">Муниципальная программа Большесундырского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</si>
  <si>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Большесундырского сельского поселения Ядринского района Чувашской Республики "Развитие транспортной системы" </t>
  </si>
  <si>
    <t xml:space="preserve">Муниципальная программа Большесундырского сельского поселения Ядринского района Чувашской Республики "Развитие потенциала муниципального управления" </t>
  </si>
  <si>
    <t>Ц810400000</t>
  </si>
  <si>
    <t xml:space="preserve">Муниципальная программа Большесундырского сельского поселения Ядринского района Чувашской Республики "Развитие земельных и имущественных отношений" </t>
  </si>
  <si>
    <t>А400000000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</si>
  <si>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</si>
  <si>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</si>
  <si>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</si>
  <si>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А41000000</t>
  </si>
  <si>
    <t>А41020000</t>
  </si>
  <si>
    <t>А410277590</t>
  </si>
  <si>
    <t>12</t>
  </si>
  <si>
    <t>А510277420</t>
  </si>
  <si>
    <t>Реализация мероприятий по благоустройству территории</t>
  </si>
  <si>
    <t xml:space="preserve">Муниципальная программа Большесундырского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</si>
  <si>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 xml:space="preserve">Подпрограмма "Развитие отраслей агропромышленного комплекса"  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</si>
  <si>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</si>
  <si>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</si>
  <si>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</si>
  <si>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Ц900000000</t>
  </si>
  <si>
    <t>Ц9И0000000</t>
  </si>
  <si>
    <t>Ц9И0900000</t>
  </si>
  <si>
    <t xml:space="preserve">Подпрограмма "Безопасные и качественные автомобильные дороги"  </t>
  </si>
  <si>
    <t xml:space="preserve">Муниципальная программа Большесундырского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</si>
  <si>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Подпрограмма "Совершенствование бюджетной политики и обеспечение сбалансированности бюджета " </t>
  </si>
  <si>
    <t xml:space="preserve">Обеспечение реализации муниципальной программы "Развитие потенциала муниципального управления" </t>
  </si>
  <si>
    <t>Выполнение других обязательств муниципального образования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</si>
  <si>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Большесундырского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" ____"__________ 2021 г. №_____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</si>
  <si>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Большесундырского сельского поселения Ядринского района Чувашской Республики на 2022 год  </t>
  </si>
  <si>
    <t>Приложение № 4.1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Большесундырского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" ____"__________ 2021 г. №_____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</si>
  <si>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Большесундырского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плановый период 2023 -2024 годов  </t>
  </si>
  <si>
    <t>Ц9И09S6810</t>
  </si>
  <si>
    <t>А100000000</t>
  </si>
  <si>
    <t>Подпрограмма "Модернизация коммунальной инфраструктуры"</t>
  </si>
  <si>
    <t>А110000000</t>
  </si>
  <si>
    <t>Основное мероприятие "Обеспечение качества жилищно-коммунальных услуг"</t>
  </si>
  <si>
    <t>А110100000</t>
  </si>
  <si>
    <t>Мероприятия, направленные на развитие и модернизацию объектов коммунальной инфраструктуры</t>
  </si>
  <si>
    <t>А110175350</t>
  </si>
  <si>
    <t xml:space="preserve">Муниципальная программа Большесундырского сельского поселения Ядринского района Чувашской Республики "Модернизация и развитие сферы жилищно-коммунального хозяйства"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</si>
</sst>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view="pageBreakPreview" zoomScale="75" zoomScaleNormal="80" zoomScaleSheetLayoutView="75" workbookViewId="0">
      <selection activeCell="G80" sqref="G80"/>
    </sheetView>
  </sheetViews>
  <sheetFormatPr defaultRowHeight="12.75" x14ac:dyDescent="0.2"/>
  <cols>
    <col min="1" max="1" width="4.140625" customWidth="1"/>
    <col min="2" max="2" width="90.570312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14" customWidth="1"/>
    <col min="8" max="8" width="12" customWidth="1"/>
  </cols>
  <sheetData>
    <row r="1" spans="1:7" ht="74.45" customHeight="1" x14ac:dyDescent="0.2">
      <c r="A1" s="1"/>
      <c r="B1" s="3"/>
      <c r="C1" s="41" t="s">
        <v>117</v>
      </c>
      <c r="D1" s="41"/>
      <c r="E1" s="41"/>
      <c r="F1" s="41"/>
      <c r="G1" s="41"/>
    </row>
    <row r="2" spans="1:7" ht="12" customHeight="1" x14ac:dyDescent="0.2">
      <c r="A2" s="1"/>
      <c r="B2" s="3"/>
      <c r="C2" s="2"/>
      <c r="D2" s="2"/>
      <c r="E2" s="2"/>
      <c r="F2" s="2"/>
      <c r="G2" s="2"/>
    </row>
    <row r="3" spans="1:7" ht="51" customHeight="1" x14ac:dyDescent="0.2">
      <c r="A3" s="42" t="s">
        <v>118</v>
      </c>
      <c r="B3" s="42"/>
      <c r="C3" s="42"/>
      <c r="D3" s="42"/>
      <c r="E3" s="42"/>
      <c r="F3" s="42"/>
      <c r="G3" s="42"/>
    </row>
    <row r="4" spans="1:7" x14ac:dyDescent="0.2">
      <c r="A4" s="1"/>
      <c r="B4" s="1"/>
      <c r="C4" s="1"/>
      <c r="D4" s="1"/>
      <c r="E4" s="1"/>
      <c r="F4" s="1"/>
      <c r="G4" s="21" t="s">
        <v>65</v>
      </c>
    </row>
    <row r="5" spans="1:7" ht="163.9" customHeight="1" x14ac:dyDescent="0.2">
      <c r="A5" s="35" t="s">
        <v>71</v>
      </c>
      <c r="B5" s="36" t="s">
        <v>0</v>
      </c>
      <c r="C5" s="37" t="s">
        <v>30</v>
      </c>
      <c r="D5" s="37" t="s">
        <v>31</v>
      </c>
      <c r="E5" s="38" t="s">
        <v>32</v>
      </c>
      <c r="F5" s="38" t="s">
        <v>33</v>
      </c>
      <c r="G5" s="35" t="s">
        <v>12</v>
      </c>
    </row>
    <row r="6" spans="1:7" s="5" customFormat="1" ht="45.75" customHeight="1" x14ac:dyDescent="0.2">
      <c r="A6" s="40">
        <v>1</v>
      </c>
      <c r="B6" s="29" t="s">
        <v>129</v>
      </c>
      <c r="C6" s="30" t="s">
        <v>122</v>
      </c>
      <c r="D6" s="37"/>
      <c r="E6" s="38"/>
      <c r="F6" s="38"/>
      <c r="G6" s="33">
        <f>SUM(G7)</f>
        <v>40000</v>
      </c>
    </row>
    <row r="7" spans="1:7" s="5" customFormat="1" ht="17.100000000000001" customHeight="1" x14ac:dyDescent="0.2">
      <c r="A7" s="40"/>
      <c r="B7" s="29" t="s">
        <v>123</v>
      </c>
      <c r="C7" s="30" t="s">
        <v>124</v>
      </c>
      <c r="D7" s="37"/>
      <c r="E7" s="38"/>
      <c r="F7" s="38"/>
      <c r="G7" s="33">
        <f>SUM(G8)</f>
        <v>40000</v>
      </c>
    </row>
    <row r="8" spans="1:7" s="5" customFormat="1" ht="17.100000000000001" customHeight="1" x14ac:dyDescent="0.2">
      <c r="A8" s="40"/>
      <c r="B8" s="29" t="s">
        <v>125</v>
      </c>
      <c r="C8" s="30" t="s">
        <v>126</v>
      </c>
      <c r="D8" s="37"/>
      <c r="E8" s="38"/>
      <c r="F8" s="38"/>
      <c r="G8" s="33">
        <f t="shared" ref="G8:G10" si="0">SUM(G9)</f>
        <v>40000</v>
      </c>
    </row>
    <row r="9" spans="1:7" s="5" customFormat="1" ht="27" customHeight="1" x14ac:dyDescent="0.2">
      <c r="A9" s="40"/>
      <c r="B9" s="26" t="s">
        <v>127</v>
      </c>
      <c r="C9" s="27" t="s">
        <v>128</v>
      </c>
      <c r="D9" s="37"/>
      <c r="E9" s="38"/>
      <c r="F9" s="38"/>
      <c r="G9" s="25">
        <f t="shared" si="0"/>
        <v>40000</v>
      </c>
    </row>
    <row r="10" spans="1:7" s="5" customFormat="1" ht="17.100000000000001" customHeight="1" x14ac:dyDescent="0.2">
      <c r="A10" s="40"/>
      <c r="B10" s="22" t="s">
        <v>16</v>
      </c>
      <c r="C10" s="23" t="s">
        <v>128</v>
      </c>
      <c r="D10" s="23" t="s">
        <v>17</v>
      </c>
      <c r="E10" s="23" t="s">
        <v>6</v>
      </c>
      <c r="F10" s="23" t="s">
        <v>3</v>
      </c>
      <c r="G10" s="24">
        <f t="shared" si="0"/>
        <v>40000</v>
      </c>
    </row>
    <row r="11" spans="1:7" s="5" customFormat="1" ht="17.100000000000001" customHeight="1" x14ac:dyDescent="0.2">
      <c r="A11" s="40"/>
      <c r="B11" s="22" t="s">
        <v>24</v>
      </c>
      <c r="C11" s="23" t="s">
        <v>128</v>
      </c>
      <c r="D11" s="23" t="s">
        <v>21</v>
      </c>
      <c r="E11" s="23" t="s">
        <v>6</v>
      </c>
      <c r="F11" s="23" t="s">
        <v>3</v>
      </c>
      <c r="G11" s="24">
        <v>40000</v>
      </c>
    </row>
    <row r="12" spans="1:7" s="5" customFormat="1" ht="32.25" customHeight="1" x14ac:dyDescent="0.2">
      <c r="A12" s="40">
        <v>2</v>
      </c>
      <c r="B12" s="32" t="s">
        <v>93</v>
      </c>
      <c r="C12" s="30" t="s">
        <v>94</v>
      </c>
      <c r="D12" s="37"/>
      <c r="E12" s="38"/>
      <c r="F12" s="38"/>
      <c r="G12" s="33">
        <f t="shared" ref="G12:G16" si="1">SUM(G13)</f>
        <v>50000</v>
      </c>
    </row>
    <row r="13" spans="1:7" s="5" customFormat="1" ht="17.100000000000001" customHeight="1" x14ac:dyDescent="0.2">
      <c r="A13" s="40"/>
      <c r="B13" s="29" t="s">
        <v>95</v>
      </c>
      <c r="C13" s="30" t="s">
        <v>98</v>
      </c>
      <c r="D13" s="37"/>
      <c r="E13" s="38"/>
      <c r="F13" s="38"/>
      <c r="G13" s="33">
        <f t="shared" si="1"/>
        <v>50000</v>
      </c>
    </row>
    <row r="14" spans="1:7" s="5" customFormat="1" ht="30.75" customHeight="1" x14ac:dyDescent="0.2">
      <c r="A14" s="40"/>
      <c r="B14" s="29" t="s">
        <v>96</v>
      </c>
      <c r="C14" s="30" t="s">
        <v>99</v>
      </c>
      <c r="D14" s="37"/>
      <c r="E14" s="38"/>
      <c r="F14" s="38"/>
      <c r="G14" s="33">
        <f t="shared" si="1"/>
        <v>50000</v>
      </c>
    </row>
    <row r="15" spans="1:7" s="5" customFormat="1" ht="29.25" customHeight="1" x14ac:dyDescent="0.2">
      <c r="A15" s="40"/>
      <c r="B15" s="31" t="s">
        <v>97</v>
      </c>
      <c r="C15" s="27" t="s">
        <v>100</v>
      </c>
      <c r="D15" s="37"/>
      <c r="E15" s="38"/>
      <c r="F15" s="38"/>
      <c r="G15" s="25">
        <f t="shared" si="1"/>
        <v>50000</v>
      </c>
    </row>
    <row r="16" spans="1:7" s="5" customFormat="1" ht="17.100000000000001" customHeight="1" x14ac:dyDescent="0.2">
      <c r="A16" s="40"/>
      <c r="B16" s="22" t="s">
        <v>16</v>
      </c>
      <c r="C16" s="23" t="s">
        <v>100</v>
      </c>
      <c r="D16" s="23" t="s">
        <v>17</v>
      </c>
      <c r="E16" s="23" t="s">
        <v>2</v>
      </c>
      <c r="F16" s="23" t="s">
        <v>101</v>
      </c>
      <c r="G16" s="24">
        <f t="shared" si="1"/>
        <v>50000</v>
      </c>
    </row>
    <row r="17" spans="1:7" s="5" customFormat="1" ht="17.100000000000001" customHeight="1" x14ac:dyDescent="0.2">
      <c r="A17" s="40"/>
      <c r="B17" s="22" t="s">
        <v>24</v>
      </c>
      <c r="C17" s="23" t="s">
        <v>100</v>
      </c>
      <c r="D17" s="23" t="s">
        <v>21</v>
      </c>
      <c r="E17" s="23" t="s">
        <v>2</v>
      </c>
      <c r="F17" s="23" t="s">
        <v>101</v>
      </c>
      <c r="G17" s="24">
        <v>50000</v>
      </c>
    </row>
    <row r="18" spans="1:7" s="5" customFormat="1" ht="44.25" customHeight="1" x14ac:dyDescent="0.2">
      <c r="A18" s="40">
        <v>3</v>
      </c>
      <c r="B18" s="29" t="s">
        <v>87</v>
      </c>
      <c r="C18" s="30" t="s">
        <v>74</v>
      </c>
      <c r="D18" s="7"/>
      <c r="E18" s="7"/>
      <c r="F18" s="7"/>
      <c r="G18" s="17">
        <f>SUM(G19)</f>
        <v>153944</v>
      </c>
    </row>
    <row r="19" spans="1:7" s="5" customFormat="1" ht="30" customHeight="1" x14ac:dyDescent="0.2">
      <c r="A19" s="40"/>
      <c r="B19" s="29" t="s">
        <v>72</v>
      </c>
      <c r="C19" s="30" t="s">
        <v>75</v>
      </c>
      <c r="D19" s="7"/>
      <c r="E19" s="7"/>
      <c r="F19" s="7"/>
      <c r="G19" s="17">
        <f>SUM(G20)</f>
        <v>153944</v>
      </c>
    </row>
    <row r="20" spans="1:7" s="5" customFormat="1" ht="30" customHeight="1" x14ac:dyDescent="0.2">
      <c r="A20" s="40"/>
      <c r="B20" s="29" t="s">
        <v>73</v>
      </c>
      <c r="C20" s="30" t="s">
        <v>76</v>
      </c>
      <c r="D20" s="11"/>
      <c r="E20" s="11"/>
      <c r="F20" s="11"/>
      <c r="G20" s="17">
        <f>SUM(G21+G24)</f>
        <v>153944</v>
      </c>
    </row>
    <row r="21" spans="1:7" s="5" customFormat="1" ht="15.95" customHeight="1" x14ac:dyDescent="0.2">
      <c r="A21" s="40"/>
      <c r="B21" s="26" t="s">
        <v>10</v>
      </c>
      <c r="C21" s="27" t="s">
        <v>77</v>
      </c>
      <c r="D21" s="6"/>
      <c r="E21" s="6"/>
      <c r="F21" s="6"/>
      <c r="G21" s="25">
        <f t="shared" ref="G21:G25" si="2">SUM(G22)</f>
        <v>103400</v>
      </c>
    </row>
    <row r="22" spans="1:7" s="5" customFormat="1" ht="15.95" customHeight="1" x14ac:dyDescent="0.2">
      <c r="A22" s="40"/>
      <c r="B22" s="22" t="s">
        <v>16</v>
      </c>
      <c r="C22" s="23" t="s">
        <v>77</v>
      </c>
      <c r="D22" s="6" t="s">
        <v>17</v>
      </c>
      <c r="E22" s="6" t="s">
        <v>6</v>
      </c>
      <c r="F22" s="6" t="s">
        <v>4</v>
      </c>
      <c r="G22" s="24">
        <f t="shared" si="2"/>
        <v>103400</v>
      </c>
    </row>
    <row r="23" spans="1:7" s="5" customFormat="1" ht="15.95" customHeight="1" x14ac:dyDescent="0.2">
      <c r="A23" s="40"/>
      <c r="B23" s="22" t="s">
        <v>24</v>
      </c>
      <c r="C23" s="23" t="s">
        <v>77</v>
      </c>
      <c r="D23" s="6" t="s">
        <v>21</v>
      </c>
      <c r="E23" s="6" t="s">
        <v>6</v>
      </c>
      <c r="F23" s="6" t="s">
        <v>4</v>
      </c>
      <c r="G23" s="24">
        <v>103400</v>
      </c>
    </row>
    <row r="24" spans="1:7" s="5" customFormat="1" ht="15.95" customHeight="1" x14ac:dyDescent="0.2">
      <c r="A24" s="40"/>
      <c r="B24" s="26" t="s">
        <v>103</v>
      </c>
      <c r="C24" s="27" t="s">
        <v>102</v>
      </c>
      <c r="D24" s="6"/>
      <c r="E24" s="6"/>
      <c r="F24" s="6"/>
      <c r="G24" s="25">
        <f t="shared" si="2"/>
        <v>50544</v>
      </c>
    </row>
    <row r="25" spans="1:7" s="5" customFormat="1" ht="15.95" customHeight="1" x14ac:dyDescent="0.2">
      <c r="A25" s="40"/>
      <c r="B25" s="22" t="s">
        <v>16</v>
      </c>
      <c r="C25" s="23" t="s">
        <v>102</v>
      </c>
      <c r="D25" s="6" t="s">
        <v>17</v>
      </c>
      <c r="E25" s="6" t="s">
        <v>6</v>
      </c>
      <c r="F25" s="6" t="s">
        <v>4</v>
      </c>
      <c r="G25" s="24">
        <f t="shared" si="2"/>
        <v>50544</v>
      </c>
    </row>
    <row r="26" spans="1:7" s="5" customFormat="1" ht="15.95" customHeight="1" x14ac:dyDescent="0.2">
      <c r="A26" s="40"/>
      <c r="B26" s="22" t="s">
        <v>24</v>
      </c>
      <c r="C26" s="23" t="s">
        <v>102</v>
      </c>
      <c r="D26" s="6" t="s">
        <v>21</v>
      </c>
      <c r="E26" s="6" t="s">
        <v>6</v>
      </c>
      <c r="F26" s="6" t="s">
        <v>4</v>
      </c>
      <c r="G26" s="24">
        <v>50544</v>
      </c>
    </row>
    <row r="27" spans="1:7" ht="31.15" customHeight="1" x14ac:dyDescent="0.2">
      <c r="A27" s="40">
        <v>4</v>
      </c>
      <c r="B27" s="29" t="s">
        <v>88</v>
      </c>
      <c r="C27" s="30" t="s">
        <v>38</v>
      </c>
      <c r="D27" s="9"/>
      <c r="E27" s="9"/>
      <c r="F27" s="9"/>
      <c r="G27" s="17">
        <f>SUM(G28)</f>
        <v>909440</v>
      </c>
    </row>
    <row r="28" spans="1:7" s="5" customFormat="1" ht="17.100000000000001" customHeight="1" x14ac:dyDescent="0.2">
      <c r="A28" s="40"/>
      <c r="B28" s="29" t="s">
        <v>59</v>
      </c>
      <c r="C28" s="30" t="s">
        <v>60</v>
      </c>
      <c r="D28" s="9"/>
      <c r="E28" s="9"/>
      <c r="F28" s="9"/>
      <c r="G28" s="17">
        <f>SUM(G29)</f>
        <v>909440</v>
      </c>
    </row>
    <row r="29" spans="1:7" ht="17.100000000000001" customHeight="1" x14ac:dyDescent="0.2">
      <c r="A29" s="40"/>
      <c r="B29" s="29" t="s">
        <v>39</v>
      </c>
      <c r="C29" s="30" t="s">
        <v>40</v>
      </c>
      <c r="D29" s="8"/>
      <c r="E29" s="8"/>
      <c r="F29" s="8"/>
      <c r="G29" s="17">
        <f>SUM(G30)</f>
        <v>909440</v>
      </c>
    </row>
    <row r="30" spans="1:7" ht="17.100000000000001" customHeight="1" x14ac:dyDescent="0.2">
      <c r="A30" s="40"/>
      <c r="B30" s="26" t="s">
        <v>66</v>
      </c>
      <c r="C30" s="27" t="s">
        <v>78</v>
      </c>
      <c r="D30" s="7"/>
      <c r="E30" s="7"/>
      <c r="F30" s="7"/>
      <c r="G30" s="18">
        <f>SUM(G31+G35+G33+G37)</f>
        <v>909440</v>
      </c>
    </row>
    <row r="31" spans="1:7" ht="17.100000000000001" customHeight="1" x14ac:dyDescent="0.2">
      <c r="A31" s="40"/>
      <c r="B31" s="22" t="s">
        <v>16</v>
      </c>
      <c r="C31" s="23" t="s">
        <v>78</v>
      </c>
      <c r="D31" s="23" t="s">
        <v>17</v>
      </c>
      <c r="E31" s="6" t="s">
        <v>7</v>
      </c>
      <c r="F31" s="6" t="s">
        <v>1</v>
      </c>
      <c r="G31" s="24">
        <f>SUM(G32)</f>
        <v>240100</v>
      </c>
    </row>
    <row r="32" spans="1:7" s="5" customFormat="1" ht="17.100000000000001" customHeight="1" x14ac:dyDescent="0.2">
      <c r="A32" s="40"/>
      <c r="B32" s="22" t="s">
        <v>24</v>
      </c>
      <c r="C32" s="23" t="s">
        <v>78</v>
      </c>
      <c r="D32" s="23" t="s">
        <v>21</v>
      </c>
      <c r="E32" s="6" t="s">
        <v>7</v>
      </c>
      <c r="F32" s="6" t="s">
        <v>1</v>
      </c>
      <c r="G32" s="24">
        <v>240100</v>
      </c>
    </row>
    <row r="33" spans="1:7" s="5" customFormat="1" ht="17.100000000000001" customHeight="1" x14ac:dyDescent="0.2">
      <c r="A33" s="40"/>
      <c r="B33" s="22" t="s">
        <v>36</v>
      </c>
      <c r="C33" s="23" t="s">
        <v>78</v>
      </c>
      <c r="D33" s="23" t="s">
        <v>34</v>
      </c>
      <c r="E33" s="6" t="s">
        <v>7</v>
      </c>
      <c r="F33" s="6" t="s">
        <v>1</v>
      </c>
      <c r="G33" s="24">
        <f>SUM(G34)</f>
        <v>561460</v>
      </c>
    </row>
    <row r="34" spans="1:7" s="5" customFormat="1" ht="17.100000000000001" customHeight="1" x14ac:dyDescent="0.2">
      <c r="A34" s="40"/>
      <c r="B34" s="22" t="s">
        <v>37</v>
      </c>
      <c r="C34" s="23" t="s">
        <v>78</v>
      </c>
      <c r="D34" s="23" t="s">
        <v>35</v>
      </c>
      <c r="E34" s="6" t="s">
        <v>7</v>
      </c>
      <c r="F34" s="6" t="s">
        <v>1</v>
      </c>
      <c r="G34" s="24">
        <v>561460</v>
      </c>
    </row>
    <row r="35" spans="1:7" s="5" customFormat="1" ht="17.100000000000001" customHeight="1" x14ac:dyDescent="0.2">
      <c r="A35" s="40"/>
      <c r="B35" s="22" t="s">
        <v>18</v>
      </c>
      <c r="C35" s="23" t="s">
        <v>78</v>
      </c>
      <c r="D35" s="23" t="s">
        <v>19</v>
      </c>
      <c r="E35" s="6" t="s">
        <v>7</v>
      </c>
      <c r="F35" s="6" t="s">
        <v>1</v>
      </c>
      <c r="G35" s="24">
        <f>SUM(G36)</f>
        <v>1500</v>
      </c>
    </row>
    <row r="36" spans="1:7" s="5" customFormat="1" ht="17.100000000000001" customHeight="1" x14ac:dyDescent="0.2">
      <c r="A36" s="40"/>
      <c r="B36" s="22" t="s">
        <v>26</v>
      </c>
      <c r="C36" s="23" t="s">
        <v>78</v>
      </c>
      <c r="D36" s="23" t="s">
        <v>25</v>
      </c>
      <c r="E36" s="6" t="s">
        <v>7</v>
      </c>
      <c r="F36" s="6" t="s">
        <v>1</v>
      </c>
      <c r="G36" s="24">
        <v>1500</v>
      </c>
    </row>
    <row r="37" spans="1:7" s="5" customFormat="1" ht="17.100000000000001" customHeight="1" x14ac:dyDescent="0.2">
      <c r="A37" s="40"/>
      <c r="B37" s="14" t="s">
        <v>36</v>
      </c>
      <c r="C37" s="23" t="s">
        <v>78</v>
      </c>
      <c r="D37" s="6" t="s">
        <v>34</v>
      </c>
      <c r="E37" s="6" t="s">
        <v>7</v>
      </c>
      <c r="F37" s="6" t="s">
        <v>2</v>
      </c>
      <c r="G37" s="24">
        <f>SUM(G38)</f>
        <v>106380</v>
      </c>
    </row>
    <row r="38" spans="1:7" s="5" customFormat="1" ht="17.100000000000001" customHeight="1" x14ac:dyDescent="0.2">
      <c r="A38" s="40"/>
      <c r="B38" s="14" t="s">
        <v>37</v>
      </c>
      <c r="C38" s="23" t="s">
        <v>78</v>
      </c>
      <c r="D38" s="6" t="s">
        <v>35</v>
      </c>
      <c r="E38" s="6" t="s">
        <v>7</v>
      </c>
      <c r="F38" s="6" t="s">
        <v>2</v>
      </c>
      <c r="G38" s="24">
        <v>106380</v>
      </c>
    </row>
    <row r="39" spans="1:7" ht="45" customHeight="1" x14ac:dyDescent="0.2">
      <c r="A39" s="40">
        <v>5</v>
      </c>
      <c r="B39" s="29" t="s">
        <v>89</v>
      </c>
      <c r="C39" s="8" t="s">
        <v>41</v>
      </c>
      <c r="D39" s="9"/>
      <c r="E39" s="9"/>
      <c r="F39" s="9"/>
      <c r="G39" s="17">
        <f>SUM(G40)</f>
        <v>2000</v>
      </c>
    </row>
    <row r="40" spans="1:7" s="5" customFormat="1" ht="42.75" customHeight="1" x14ac:dyDescent="0.2">
      <c r="A40" s="40"/>
      <c r="B40" s="29" t="s">
        <v>67</v>
      </c>
      <c r="C40" s="8" t="s">
        <v>61</v>
      </c>
      <c r="D40" s="9"/>
      <c r="E40" s="9"/>
      <c r="F40" s="9"/>
      <c r="G40" s="17">
        <f>SUM(G41)</f>
        <v>2000</v>
      </c>
    </row>
    <row r="41" spans="1:7" ht="56.25" customHeight="1" x14ac:dyDescent="0.2">
      <c r="A41" s="40"/>
      <c r="B41" s="29" t="s">
        <v>42</v>
      </c>
      <c r="C41" s="8" t="s">
        <v>92</v>
      </c>
      <c r="D41" s="8"/>
      <c r="E41" s="8"/>
      <c r="F41" s="8"/>
      <c r="G41" s="17">
        <f>SUM(G42)</f>
        <v>2000</v>
      </c>
    </row>
    <row r="42" spans="1:7" ht="17.100000000000001" customHeight="1" x14ac:dyDescent="0.2">
      <c r="A42" s="40"/>
      <c r="B42" s="15" t="s">
        <v>43</v>
      </c>
      <c r="C42" s="7" t="s">
        <v>44</v>
      </c>
      <c r="D42" s="7"/>
      <c r="E42" s="7"/>
      <c r="F42" s="7"/>
      <c r="G42" s="18">
        <f>SUM(G43)</f>
        <v>2000</v>
      </c>
    </row>
    <row r="43" spans="1:7" ht="17.100000000000001" customHeight="1" x14ac:dyDescent="0.2">
      <c r="A43" s="40"/>
      <c r="B43" s="14" t="s">
        <v>16</v>
      </c>
      <c r="C43" s="6" t="s">
        <v>44</v>
      </c>
      <c r="D43" s="6" t="s">
        <v>17</v>
      </c>
      <c r="E43" s="6" t="s">
        <v>4</v>
      </c>
      <c r="F43" s="6" t="s">
        <v>5</v>
      </c>
      <c r="G43" s="19">
        <f>SUM(G44)</f>
        <v>2000</v>
      </c>
    </row>
    <row r="44" spans="1:7" ht="17.100000000000001" customHeight="1" x14ac:dyDescent="0.2">
      <c r="A44" s="40"/>
      <c r="B44" s="14" t="s">
        <v>24</v>
      </c>
      <c r="C44" s="6" t="s">
        <v>44</v>
      </c>
      <c r="D44" s="6" t="s">
        <v>21</v>
      </c>
      <c r="E44" s="6" t="s">
        <v>4</v>
      </c>
      <c r="F44" s="6" t="s">
        <v>5</v>
      </c>
      <c r="G44" s="19">
        <v>2000</v>
      </c>
    </row>
    <row r="45" spans="1:7" s="5" customFormat="1" ht="43.5" customHeight="1" x14ac:dyDescent="0.2">
      <c r="A45" s="40">
        <v>6</v>
      </c>
      <c r="B45" s="29" t="s">
        <v>104</v>
      </c>
      <c r="C45" s="30" t="s">
        <v>109</v>
      </c>
      <c r="D45" s="9"/>
      <c r="E45" s="9"/>
      <c r="F45" s="9"/>
      <c r="G45" s="17">
        <f>SUM(G46)</f>
        <v>491180</v>
      </c>
    </row>
    <row r="46" spans="1:7" s="5" customFormat="1" ht="18" customHeight="1" x14ac:dyDescent="0.2">
      <c r="A46" s="40"/>
      <c r="B46" s="29" t="s">
        <v>105</v>
      </c>
      <c r="C46" s="30" t="s">
        <v>110</v>
      </c>
      <c r="D46" s="9"/>
      <c r="E46" s="9"/>
      <c r="F46" s="9"/>
      <c r="G46" s="17">
        <f>SUM(G47)</f>
        <v>491180</v>
      </c>
    </row>
    <row r="47" spans="1:7" s="5" customFormat="1" ht="16.5" customHeight="1" x14ac:dyDescent="0.2">
      <c r="A47" s="40"/>
      <c r="B47" s="29" t="s">
        <v>106</v>
      </c>
      <c r="C47" s="30" t="s">
        <v>111</v>
      </c>
      <c r="D47" s="8"/>
      <c r="E47" s="10"/>
      <c r="F47" s="10"/>
      <c r="G47" s="17">
        <f>SUM(G48+G51)</f>
        <v>491180</v>
      </c>
    </row>
    <row r="48" spans="1:7" s="5" customFormat="1" ht="29.25" customHeight="1" x14ac:dyDescent="0.2">
      <c r="A48" s="40"/>
      <c r="B48" s="31" t="s">
        <v>107</v>
      </c>
      <c r="C48" s="27" t="s">
        <v>121</v>
      </c>
      <c r="D48" s="27"/>
      <c r="E48" s="27"/>
      <c r="F48" s="27"/>
      <c r="G48" s="25">
        <f>SUM(G49)</f>
        <v>456800</v>
      </c>
    </row>
    <row r="49" spans="1:7" s="5" customFormat="1" ht="18" customHeight="1" x14ac:dyDescent="0.2">
      <c r="A49" s="40"/>
      <c r="B49" s="22" t="s">
        <v>16</v>
      </c>
      <c r="C49" s="23" t="s">
        <v>121</v>
      </c>
      <c r="D49" s="23" t="s">
        <v>17</v>
      </c>
      <c r="E49" s="23" t="s">
        <v>2</v>
      </c>
      <c r="F49" s="23" t="s">
        <v>6</v>
      </c>
      <c r="G49" s="24">
        <f>SUM(G50)</f>
        <v>456800</v>
      </c>
    </row>
    <row r="50" spans="1:7" s="5" customFormat="1" ht="18" customHeight="1" x14ac:dyDescent="0.2">
      <c r="A50" s="40"/>
      <c r="B50" s="22" t="s">
        <v>24</v>
      </c>
      <c r="C50" s="23" t="s">
        <v>121</v>
      </c>
      <c r="D50" s="23" t="s">
        <v>21</v>
      </c>
      <c r="E50" s="23" t="s">
        <v>2</v>
      </c>
      <c r="F50" s="23" t="s">
        <v>6</v>
      </c>
      <c r="G50" s="24">
        <v>456800</v>
      </c>
    </row>
    <row r="51" spans="1:7" s="5" customFormat="1" ht="30" customHeight="1" x14ac:dyDescent="0.2">
      <c r="A51" s="40"/>
      <c r="B51" s="31" t="s">
        <v>108</v>
      </c>
      <c r="C51" s="27" t="s">
        <v>121</v>
      </c>
      <c r="D51" s="27"/>
      <c r="E51" s="27"/>
      <c r="F51" s="27"/>
      <c r="G51" s="25">
        <f>SUM(G52)</f>
        <v>34380</v>
      </c>
    </row>
    <row r="52" spans="1:7" s="5" customFormat="1" ht="18" customHeight="1" x14ac:dyDescent="0.2">
      <c r="A52" s="40"/>
      <c r="B52" s="22" t="s">
        <v>16</v>
      </c>
      <c r="C52" s="23" t="s">
        <v>121</v>
      </c>
      <c r="D52" s="23" t="s">
        <v>17</v>
      </c>
      <c r="E52" s="23" t="s">
        <v>2</v>
      </c>
      <c r="F52" s="23" t="s">
        <v>6</v>
      </c>
      <c r="G52" s="24">
        <f>SUM(G53)</f>
        <v>34380</v>
      </c>
    </row>
    <row r="53" spans="1:7" s="5" customFormat="1" ht="18" customHeight="1" x14ac:dyDescent="0.2">
      <c r="A53" s="40"/>
      <c r="B53" s="22" t="s">
        <v>24</v>
      </c>
      <c r="C53" s="23" t="s">
        <v>121</v>
      </c>
      <c r="D53" s="23" t="s">
        <v>21</v>
      </c>
      <c r="E53" s="23" t="s">
        <v>2</v>
      </c>
      <c r="F53" s="23" t="s">
        <v>6</v>
      </c>
      <c r="G53" s="24">
        <v>34380</v>
      </c>
    </row>
    <row r="54" spans="1:7" ht="33" customHeight="1" x14ac:dyDescent="0.2">
      <c r="A54" s="40">
        <v>7</v>
      </c>
      <c r="B54" s="29" t="s">
        <v>90</v>
      </c>
      <c r="C54" s="30" t="s">
        <v>45</v>
      </c>
      <c r="D54" s="9"/>
      <c r="E54" s="9"/>
      <c r="F54" s="9"/>
      <c r="G54" s="33">
        <f>SUM(G55)</f>
        <v>686600</v>
      </c>
    </row>
    <row r="55" spans="1:7" s="5" customFormat="1" ht="18" customHeight="1" x14ac:dyDescent="0.2">
      <c r="A55" s="40"/>
      <c r="B55" s="29" t="s">
        <v>112</v>
      </c>
      <c r="C55" s="30" t="s">
        <v>62</v>
      </c>
      <c r="D55" s="9"/>
      <c r="E55" s="9"/>
      <c r="F55" s="9"/>
      <c r="G55" s="33">
        <f>SUM(G56)</f>
        <v>686600</v>
      </c>
    </row>
    <row r="56" spans="1:7" ht="33.6" customHeight="1" x14ac:dyDescent="0.2">
      <c r="A56" s="40"/>
      <c r="B56" s="29" t="s">
        <v>46</v>
      </c>
      <c r="C56" s="30" t="s">
        <v>68</v>
      </c>
      <c r="D56" s="8"/>
      <c r="E56" s="10"/>
      <c r="F56" s="10"/>
      <c r="G56" s="33">
        <f>SUM(G57+G60+G63+G66+G69)</f>
        <v>686600</v>
      </c>
    </row>
    <row r="57" spans="1:7" s="5" customFormat="1" ht="33.6" customHeight="1" x14ac:dyDescent="0.2">
      <c r="A57" s="40"/>
      <c r="B57" s="31" t="s">
        <v>79</v>
      </c>
      <c r="C57" s="27" t="s">
        <v>84</v>
      </c>
      <c r="D57" s="27"/>
      <c r="E57" s="27"/>
      <c r="F57" s="27"/>
      <c r="G57" s="25">
        <f>SUM(G58)</f>
        <v>273400</v>
      </c>
    </row>
    <row r="58" spans="1:7" s="5" customFormat="1" ht="15.95" customHeight="1" x14ac:dyDescent="0.2">
      <c r="A58" s="40"/>
      <c r="B58" s="22" t="s">
        <v>16</v>
      </c>
      <c r="C58" s="23" t="s">
        <v>84</v>
      </c>
      <c r="D58" s="23" t="s">
        <v>17</v>
      </c>
      <c r="E58" s="23" t="s">
        <v>2</v>
      </c>
      <c r="F58" s="23" t="s">
        <v>11</v>
      </c>
      <c r="G58" s="24">
        <f>SUM(G59)</f>
        <v>273400</v>
      </c>
    </row>
    <row r="59" spans="1:7" s="5" customFormat="1" ht="15.95" customHeight="1" x14ac:dyDescent="0.2">
      <c r="A59" s="40"/>
      <c r="B59" s="22" t="s">
        <v>24</v>
      </c>
      <c r="C59" s="23" t="s">
        <v>84</v>
      </c>
      <c r="D59" s="23" t="s">
        <v>21</v>
      </c>
      <c r="E59" s="23" t="s">
        <v>2</v>
      </c>
      <c r="F59" s="23" t="s">
        <v>11</v>
      </c>
      <c r="G59" s="24">
        <v>273400</v>
      </c>
    </row>
    <row r="60" spans="1:7" s="5" customFormat="1" ht="33.6" customHeight="1" x14ac:dyDescent="0.2">
      <c r="A60" s="40"/>
      <c r="B60" s="26" t="s">
        <v>80</v>
      </c>
      <c r="C60" s="27" t="s">
        <v>84</v>
      </c>
      <c r="D60" s="27"/>
      <c r="E60" s="27"/>
      <c r="F60" s="27"/>
      <c r="G60" s="25">
        <f>SUM(G61)</f>
        <v>30400</v>
      </c>
    </row>
    <row r="61" spans="1:7" s="5" customFormat="1" ht="15.95" customHeight="1" x14ac:dyDescent="0.2">
      <c r="A61" s="40"/>
      <c r="B61" s="22" t="s">
        <v>16</v>
      </c>
      <c r="C61" s="23" t="s">
        <v>84</v>
      </c>
      <c r="D61" s="23" t="s">
        <v>17</v>
      </c>
      <c r="E61" s="23" t="s">
        <v>2</v>
      </c>
      <c r="F61" s="23" t="s">
        <v>11</v>
      </c>
      <c r="G61" s="24">
        <f>SUM(G62)</f>
        <v>30400</v>
      </c>
    </row>
    <row r="62" spans="1:7" s="5" customFormat="1" ht="15.95" customHeight="1" x14ac:dyDescent="0.2">
      <c r="A62" s="40"/>
      <c r="B62" s="22" t="s">
        <v>24</v>
      </c>
      <c r="C62" s="23" t="s">
        <v>84</v>
      </c>
      <c r="D62" s="23" t="s">
        <v>21</v>
      </c>
      <c r="E62" s="23" t="s">
        <v>2</v>
      </c>
      <c r="F62" s="23" t="s">
        <v>11</v>
      </c>
      <c r="G62" s="24">
        <v>30400</v>
      </c>
    </row>
    <row r="63" spans="1:7" s="5" customFormat="1" ht="33.6" customHeight="1" x14ac:dyDescent="0.2">
      <c r="A63" s="40"/>
      <c r="B63" s="31" t="s">
        <v>81</v>
      </c>
      <c r="C63" s="27" t="s">
        <v>85</v>
      </c>
      <c r="D63" s="27"/>
      <c r="E63" s="27"/>
      <c r="F63" s="27"/>
      <c r="G63" s="25">
        <f>SUM(G64)</f>
        <v>146300</v>
      </c>
    </row>
    <row r="64" spans="1:7" s="5" customFormat="1" ht="15.95" customHeight="1" x14ac:dyDescent="0.2">
      <c r="A64" s="40"/>
      <c r="B64" s="22" t="s">
        <v>16</v>
      </c>
      <c r="C64" s="23" t="s">
        <v>85</v>
      </c>
      <c r="D64" s="23" t="s">
        <v>17</v>
      </c>
      <c r="E64" s="23" t="s">
        <v>2</v>
      </c>
      <c r="F64" s="23" t="s">
        <v>11</v>
      </c>
      <c r="G64" s="24">
        <f>SUM(G65)</f>
        <v>146300</v>
      </c>
    </row>
    <row r="65" spans="1:7" s="5" customFormat="1" ht="15.95" customHeight="1" x14ac:dyDescent="0.2">
      <c r="A65" s="40"/>
      <c r="B65" s="22" t="s">
        <v>24</v>
      </c>
      <c r="C65" s="23" t="s">
        <v>85</v>
      </c>
      <c r="D65" s="23" t="s">
        <v>21</v>
      </c>
      <c r="E65" s="23" t="s">
        <v>2</v>
      </c>
      <c r="F65" s="23" t="s">
        <v>11</v>
      </c>
      <c r="G65" s="24">
        <v>146300</v>
      </c>
    </row>
    <row r="66" spans="1:7" ht="27" customHeight="1" x14ac:dyDescent="0.2">
      <c r="A66" s="40"/>
      <c r="B66" s="26" t="s">
        <v>82</v>
      </c>
      <c r="C66" s="27" t="s">
        <v>85</v>
      </c>
      <c r="D66" s="27"/>
      <c r="E66" s="27"/>
      <c r="F66" s="27"/>
      <c r="G66" s="25">
        <f>SUM(G67)</f>
        <v>16300</v>
      </c>
    </row>
    <row r="67" spans="1:7" ht="18" customHeight="1" x14ac:dyDescent="0.2">
      <c r="A67" s="40"/>
      <c r="B67" s="22" t="s">
        <v>16</v>
      </c>
      <c r="C67" s="23" t="s">
        <v>85</v>
      </c>
      <c r="D67" s="23" t="s">
        <v>17</v>
      </c>
      <c r="E67" s="23" t="s">
        <v>2</v>
      </c>
      <c r="F67" s="23" t="s">
        <v>11</v>
      </c>
      <c r="G67" s="24">
        <f>SUM(G68)</f>
        <v>16300</v>
      </c>
    </row>
    <row r="68" spans="1:7" ht="18" customHeight="1" x14ac:dyDescent="0.2">
      <c r="A68" s="40"/>
      <c r="B68" s="22" t="s">
        <v>24</v>
      </c>
      <c r="C68" s="23" t="s">
        <v>85</v>
      </c>
      <c r="D68" s="23" t="s">
        <v>21</v>
      </c>
      <c r="E68" s="23" t="s">
        <v>2</v>
      </c>
      <c r="F68" s="23" t="s">
        <v>11</v>
      </c>
      <c r="G68" s="24">
        <v>16300</v>
      </c>
    </row>
    <row r="69" spans="1:7" ht="32.1" customHeight="1" x14ac:dyDescent="0.2">
      <c r="A69" s="40"/>
      <c r="B69" s="31" t="s">
        <v>83</v>
      </c>
      <c r="C69" s="27" t="s">
        <v>86</v>
      </c>
      <c r="D69" s="27"/>
      <c r="E69" s="27"/>
      <c r="F69" s="27"/>
      <c r="G69" s="25">
        <f>SUM(G70)</f>
        <v>220200</v>
      </c>
    </row>
    <row r="70" spans="1:7" s="5" customFormat="1" ht="18" customHeight="1" x14ac:dyDescent="0.2">
      <c r="A70" s="40"/>
      <c r="B70" s="22" t="s">
        <v>16</v>
      </c>
      <c r="C70" s="23" t="s">
        <v>86</v>
      </c>
      <c r="D70" s="23" t="s">
        <v>17</v>
      </c>
      <c r="E70" s="23" t="s">
        <v>2</v>
      </c>
      <c r="F70" s="23" t="s">
        <v>11</v>
      </c>
      <c r="G70" s="24">
        <f>SUM(G71)</f>
        <v>220200</v>
      </c>
    </row>
    <row r="71" spans="1:7" ht="18" customHeight="1" x14ac:dyDescent="0.2">
      <c r="A71" s="40"/>
      <c r="B71" s="22" t="s">
        <v>24</v>
      </c>
      <c r="C71" s="23" t="s">
        <v>86</v>
      </c>
      <c r="D71" s="23" t="s">
        <v>21</v>
      </c>
      <c r="E71" s="23" t="s">
        <v>2</v>
      </c>
      <c r="F71" s="23" t="s">
        <v>11</v>
      </c>
      <c r="G71" s="24">
        <v>220200</v>
      </c>
    </row>
    <row r="72" spans="1:7" ht="47.25" customHeight="1" x14ac:dyDescent="0.2">
      <c r="A72" s="40">
        <v>8</v>
      </c>
      <c r="B72" s="28" t="s">
        <v>113</v>
      </c>
      <c r="C72" s="30" t="s">
        <v>47</v>
      </c>
      <c r="D72" s="9"/>
      <c r="E72" s="9"/>
      <c r="F72" s="9"/>
      <c r="G72" s="17">
        <f>SUM(G73)</f>
        <v>94929</v>
      </c>
    </row>
    <row r="73" spans="1:7" s="5" customFormat="1" ht="29.25" customHeight="1" x14ac:dyDescent="0.2">
      <c r="A73" s="40"/>
      <c r="B73" s="28" t="s">
        <v>114</v>
      </c>
      <c r="C73" s="30" t="s">
        <v>63</v>
      </c>
      <c r="D73" s="9"/>
      <c r="E73" s="9"/>
      <c r="F73" s="9"/>
      <c r="G73" s="17">
        <f>SUM(G74+G78)</f>
        <v>94929</v>
      </c>
    </row>
    <row r="74" spans="1:7" s="5" customFormat="1" ht="30" customHeight="1" x14ac:dyDescent="0.2">
      <c r="A74" s="40"/>
      <c r="B74" s="28" t="s">
        <v>48</v>
      </c>
      <c r="C74" s="30" t="s">
        <v>49</v>
      </c>
      <c r="D74" s="8"/>
      <c r="E74" s="8"/>
      <c r="F74" s="8"/>
      <c r="G74" s="17">
        <f>SUM(G75)</f>
        <v>1000</v>
      </c>
    </row>
    <row r="75" spans="1:7" s="5" customFormat="1" ht="17.100000000000001" customHeight="1" x14ac:dyDescent="0.2">
      <c r="A75" s="40"/>
      <c r="B75" s="34" t="s">
        <v>50</v>
      </c>
      <c r="C75" s="27" t="s">
        <v>51</v>
      </c>
      <c r="D75" s="7"/>
      <c r="E75" s="7"/>
      <c r="F75" s="7"/>
      <c r="G75" s="18">
        <f>SUM(G76)</f>
        <v>1000</v>
      </c>
    </row>
    <row r="76" spans="1:7" s="5" customFormat="1" ht="17.100000000000001" customHeight="1" x14ac:dyDescent="0.2">
      <c r="A76" s="40"/>
      <c r="B76" s="22" t="s">
        <v>18</v>
      </c>
      <c r="C76" s="23" t="s">
        <v>51</v>
      </c>
      <c r="D76" s="6" t="s">
        <v>19</v>
      </c>
      <c r="E76" s="6" t="s">
        <v>1</v>
      </c>
      <c r="F76" s="6" t="s">
        <v>9</v>
      </c>
      <c r="G76" s="19">
        <f>SUM(G77)</f>
        <v>1000</v>
      </c>
    </row>
    <row r="77" spans="1:7" s="5" customFormat="1" ht="17.100000000000001" customHeight="1" x14ac:dyDescent="0.2">
      <c r="A77" s="40"/>
      <c r="B77" s="22" t="s">
        <v>28</v>
      </c>
      <c r="C77" s="23" t="s">
        <v>51</v>
      </c>
      <c r="D77" s="6" t="s">
        <v>27</v>
      </c>
      <c r="E77" s="6" t="s">
        <v>1</v>
      </c>
      <c r="F77" s="6" t="s">
        <v>9</v>
      </c>
      <c r="G77" s="19">
        <v>1000</v>
      </c>
    </row>
    <row r="78" spans="1:7" s="5" customFormat="1" ht="44.25" customHeight="1" x14ac:dyDescent="0.2">
      <c r="A78" s="40"/>
      <c r="B78" s="29" t="s">
        <v>52</v>
      </c>
      <c r="C78" s="30" t="s">
        <v>53</v>
      </c>
      <c r="D78" s="8"/>
      <c r="E78" s="8"/>
      <c r="F78" s="8"/>
      <c r="G78" s="33">
        <f>SUM(G79)</f>
        <v>93929</v>
      </c>
    </row>
    <row r="79" spans="1:7" s="5" customFormat="1" ht="30.6" customHeight="1" x14ac:dyDescent="0.2">
      <c r="A79" s="40"/>
      <c r="B79" s="34" t="s">
        <v>29</v>
      </c>
      <c r="C79" s="27" t="s">
        <v>54</v>
      </c>
      <c r="D79" s="9"/>
      <c r="E79" s="9"/>
      <c r="F79" s="9"/>
      <c r="G79" s="25">
        <f>G80</f>
        <v>93929</v>
      </c>
    </row>
    <row r="80" spans="1:7" s="5" customFormat="1" ht="42.6" customHeight="1" x14ac:dyDescent="0.2">
      <c r="A80" s="40"/>
      <c r="B80" s="22" t="s">
        <v>15</v>
      </c>
      <c r="C80" s="23" t="s">
        <v>54</v>
      </c>
      <c r="D80" s="6" t="s">
        <v>14</v>
      </c>
      <c r="E80" s="6" t="s">
        <v>3</v>
      </c>
      <c r="F80" s="6" t="s">
        <v>4</v>
      </c>
      <c r="G80" s="24">
        <f>SUM(G81)</f>
        <v>93929</v>
      </c>
    </row>
    <row r="81" spans="1:7" s="5" customFormat="1" ht="18" customHeight="1" x14ac:dyDescent="0.2">
      <c r="A81" s="40"/>
      <c r="B81" s="22" t="s">
        <v>22</v>
      </c>
      <c r="C81" s="23" t="s">
        <v>54</v>
      </c>
      <c r="D81" s="6" t="s">
        <v>20</v>
      </c>
      <c r="E81" s="6" t="s">
        <v>3</v>
      </c>
      <c r="F81" s="6" t="s">
        <v>4</v>
      </c>
      <c r="G81" s="24">
        <v>93929</v>
      </c>
    </row>
    <row r="82" spans="1:7" ht="33.75" customHeight="1" x14ac:dyDescent="0.2">
      <c r="A82" s="40">
        <v>9</v>
      </c>
      <c r="B82" s="29" t="s">
        <v>91</v>
      </c>
      <c r="C82" s="30" t="s">
        <v>55</v>
      </c>
      <c r="D82" s="9"/>
      <c r="E82" s="9"/>
      <c r="F82" s="9"/>
      <c r="G82" s="33">
        <f>SUM(G83)</f>
        <v>1249706</v>
      </c>
    </row>
    <row r="83" spans="1:7" s="5" customFormat="1" ht="30.75" customHeight="1" x14ac:dyDescent="0.2">
      <c r="A83" s="40"/>
      <c r="B83" s="29" t="s">
        <v>115</v>
      </c>
      <c r="C83" s="30" t="s">
        <v>64</v>
      </c>
      <c r="D83" s="9"/>
      <c r="E83" s="9"/>
      <c r="F83" s="9"/>
      <c r="G83" s="33">
        <f>SUM(G84)</f>
        <v>1249706</v>
      </c>
    </row>
    <row r="84" spans="1:7" ht="18" customHeight="1" x14ac:dyDescent="0.2">
      <c r="A84" s="40"/>
      <c r="B84" s="29" t="s">
        <v>56</v>
      </c>
      <c r="C84" s="30" t="s">
        <v>57</v>
      </c>
      <c r="D84" s="8"/>
      <c r="E84" s="8"/>
      <c r="F84" s="8"/>
      <c r="G84" s="33">
        <f>SUM(G85+G92)</f>
        <v>1249706</v>
      </c>
    </row>
    <row r="85" spans="1:7" ht="18" customHeight="1" x14ac:dyDescent="0.2">
      <c r="A85" s="40"/>
      <c r="B85" s="34" t="s">
        <v>13</v>
      </c>
      <c r="C85" s="27" t="s">
        <v>58</v>
      </c>
      <c r="D85" s="8"/>
      <c r="E85" s="8"/>
      <c r="F85" s="8"/>
      <c r="G85" s="25">
        <f>SUM(G86+G88+G90)</f>
        <v>1115800</v>
      </c>
    </row>
    <row r="86" spans="1:7" ht="42" customHeight="1" x14ac:dyDescent="0.2">
      <c r="A86" s="40"/>
      <c r="B86" s="22" t="s">
        <v>15</v>
      </c>
      <c r="C86" s="23" t="s">
        <v>58</v>
      </c>
      <c r="D86" s="6" t="s">
        <v>14</v>
      </c>
      <c r="E86" s="6" t="s">
        <v>1</v>
      </c>
      <c r="F86" s="6" t="s">
        <v>2</v>
      </c>
      <c r="G86" s="24">
        <f>SUM(G87)</f>
        <v>929400</v>
      </c>
    </row>
    <row r="87" spans="1:7" ht="18" customHeight="1" x14ac:dyDescent="0.2">
      <c r="A87" s="40"/>
      <c r="B87" s="22" t="s">
        <v>22</v>
      </c>
      <c r="C87" s="23" t="s">
        <v>58</v>
      </c>
      <c r="D87" s="6" t="s">
        <v>23</v>
      </c>
      <c r="E87" s="6" t="s">
        <v>1</v>
      </c>
      <c r="F87" s="6" t="s">
        <v>2</v>
      </c>
      <c r="G87" s="24">
        <v>929400</v>
      </c>
    </row>
    <row r="88" spans="1:7" ht="18" customHeight="1" x14ac:dyDescent="0.2">
      <c r="A88" s="40"/>
      <c r="B88" s="22" t="s">
        <v>16</v>
      </c>
      <c r="C88" s="23" t="s">
        <v>58</v>
      </c>
      <c r="D88" s="6" t="s">
        <v>17</v>
      </c>
      <c r="E88" s="6" t="s">
        <v>1</v>
      </c>
      <c r="F88" s="6" t="s">
        <v>2</v>
      </c>
      <c r="G88" s="24">
        <f>SUM(G89)</f>
        <v>184900</v>
      </c>
    </row>
    <row r="89" spans="1:7" ht="18" customHeight="1" x14ac:dyDescent="0.2">
      <c r="A89" s="40"/>
      <c r="B89" s="22" t="s">
        <v>24</v>
      </c>
      <c r="C89" s="23" t="s">
        <v>58</v>
      </c>
      <c r="D89" s="6" t="s">
        <v>21</v>
      </c>
      <c r="E89" s="6" t="s">
        <v>1</v>
      </c>
      <c r="F89" s="6" t="s">
        <v>2</v>
      </c>
      <c r="G89" s="24">
        <v>184900</v>
      </c>
    </row>
    <row r="90" spans="1:7" s="5" customFormat="1" ht="18" customHeight="1" x14ac:dyDescent="0.2">
      <c r="A90" s="40"/>
      <c r="B90" s="22" t="s">
        <v>18</v>
      </c>
      <c r="C90" s="23" t="s">
        <v>58</v>
      </c>
      <c r="D90" s="6" t="s">
        <v>19</v>
      </c>
      <c r="E90" s="6" t="s">
        <v>1</v>
      </c>
      <c r="F90" s="6" t="s">
        <v>2</v>
      </c>
      <c r="G90" s="24">
        <f>SUM(G91)</f>
        <v>1500</v>
      </c>
    </row>
    <row r="91" spans="1:7" s="5" customFormat="1" ht="18" customHeight="1" x14ac:dyDescent="0.2">
      <c r="A91" s="40"/>
      <c r="B91" s="22" t="s">
        <v>26</v>
      </c>
      <c r="C91" s="23" t="s">
        <v>58</v>
      </c>
      <c r="D91" s="6" t="s">
        <v>25</v>
      </c>
      <c r="E91" s="6" t="s">
        <v>1</v>
      </c>
      <c r="F91" s="6" t="s">
        <v>2</v>
      </c>
      <c r="G91" s="24">
        <v>1500</v>
      </c>
    </row>
    <row r="92" spans="1:7" s="5" customFormat="1" ht="17.100000000000001" customHeight="1" x14ac:dyDescent="0.2">
      <c r="A92" s="40"/>
      <c r="B92" s="13" t="s">
        <v>116</v>
      </c>
      <c r="C92" s="7" t="s">
        <v>69</v>
      </c>
      <c r="D92" s="6"/>
      <c r="E92" s="6"/>
      <c r="F92" s="6"/>
      <c r="G92" s="25">
        <f>SUM(G93+G95)</f>
        <v>133906</v>
      </c>
    </row>
    <row r="93" spans="1:7" s="5" customFormat="1" ht="18" customHeight="1" x14ac:dyDescent="0.2">
      <c r="A93" s="40"/>
      <c r="B93" s="22" t="s">
        <v>16</v>
      </c>
      <c r="C93" s="23" t="s">
        <v>69</v>
      </c>
      <c r="D93" s="6" t="s">
        <v>17</v>
      </c>
      <c r="E93" s="23" t="s">
        <v>1</v>
      </c>
      <c r="F93" s="23" t="s">
        <v>70</v>
      </c>
      <c r="G93" s="24">
        <f>SUM(G94)</f>
        <v>131380</v>
      </c>
    </row>
    <row r="94" spans="1:7" s="5" customFormat="1" ht="18" customHeight="1" x14ac:dyDescent="0.2">
      <c r="A94" s="40"/>
      <c r="B94" s="22" t="s">
        <v>24</v>
      </c>
      <c r="C94" s="23" t="s">
        <v>69</v>
      </c>
      <c r="D94" s="6" t="s">
        <v>21</v>
      </c>
      <c r="E94" s="23" t="s">
        <v>1</v>
      </c>
      <c r="F94" s="23" t="s">
        <v>70</v>
      </c>
      <c r="G94" s="24">
        <v>131380</v>
      </c>
    </row>
    <row r="95" spans="1:7" s="5" customFormat="1" ht="18" customHeight="1" x14ac:dyDescent="0.2">
      <c r="A95" s="40"/>
      <c r="B95" s="22" t="s">
        <v>18</v>
      </c>
      <c r="C95" s="23" t="s">
        <v>69</v>
      </c>
      <c r="D95" s="23" t="s">
        <v>19</v>
      </c>
      <c r="E95" s="23" t="s">
        <v>1</v>
      </c>
      <c r="F95" s="23" t="s">
        <v>70</v>
      </c>
      <c r="G95" s="24">
        <f>SUM(G96)</f>
        <v>2526</v>
      </c>
    </row>
    <row r="96" spans="1:7" s="5" customFormat="1" ht="18" customHeight="1" x14ac:dyDescent="0.2">
      <c r="A96" s="40"/>
      <c r="B96" s="22" t="s">
        <v>26</v>
      </c>
      <c r="C96" s="23" t="s">
        <v>69</v>
      </c>
      <c r="D96" s="23" t="s">
        <v>25</v>
      </c>
      <c r="E96" s="23" t="s">
        <v>1</v>
      </c>
      <c r="F96" s="23" t="s">
        <v>70</v>
      </c>
      <c r="G96" s="24">
        <v>2526</v>
      </c>
    </row>
    <row r="97" spans="1:7" ht="18" customHeight="1" x14ac:dyDescent="0.25">
      <c r="A97" s="4"/>
      <c r="B97" s="16" t="s">
        <v>8</v>
      </c>
      <c r="C97" s="9"/>
      <c r="D97" s="9"/>
      <c r="E97" s="9"/>
      <c r="F97" s="9"/>
      <c r="G97" s="20">
        <f>SUM(G6+G12+G18+G27+G39+G45+G54+G72+G82)</f>
        <v>3677799</v>
      </c>
    </row>
  </sheetData>
  <mergeCells count="11">
    <mergeCell ref="A82:A96"/>
    <mergeCell ref="A54:A71"/>
    <mergeCell ref="A72:A81"/>
    <mergeCell ref="C1:G1"/>
    <mergeCell ref="A3:G3"/>
    <mergeCell ref="A39:A44"/>
    <mergeCell ref="A27:A38"/>
    <mergeCell ref="A6:A11"/>
    <mergeCell ref="A18:A26"/>
    <mergeCell ref="A45:A53"/>
    <mergeCell ref="A12:A17"/>
  </mergeCells>
  <phoneticPr fontId="5" type="noConversion"/>
  <pageMargins left="1.1811023622047245" right="0.19685039370078741" top="0.39370078740157483" bottom="0.19685039370078741" header="0.15748031496062992" footer="0.15748031496062992"/>
  <pageSetup paperSize="9" scale="60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view="pageBreakPreview" zoomScale="75" zoomScaleNormal="75" zoomScaleSheetLayoutView="75" workbookViewId="0">
      <selection activeCell="Q64" sqref="Q64"/>
    </sheetView>
  </sheetViews>
  <sheetFormatPr defaultRowHeight="12.75" x14ac:dyDescent="0.2"/>
  <cols>
    <col min="1" max="1" width="4" customWidth="1"/>
    <col min="2" max="2" width="78.7109375" customWidth="1"/>
    <col min="3" max="3" width="14.140625" customWidth="1"/>
    <col min="4" max="4" width="6.7109375" customWidth="1"/>
    <col min="5" max="5" width="5.7109375" customWidth="1"/>
    <col min="6" max="6" width="5.28515625" customWidth="1"/>
    <col min="7" max="7" width="13.85546875" customWidth="1"/>
    <col min="8" max="8" width="13.5703125" customWidth="1"/>
  </cols>
  <sheetData>
    <row r="1" spans="1:8" ht="75" customHeight="1" x14ac:dyDescent="0.2">
      <c r="A1" s="1"/>
      <c r="B1" s="3"/>
      <c r="D1" s="41" t="s">
        <v>119</v>
      </c>
      <c r="E1" s="41"/>
      <c r="F1" s="41"/>
      <c r="G1" s="41"/>
      <c r="H1" s="41"/>
    </row>
    <row r="2" spans="1:8" x14ac:dyDescent="0.2">
      <c r="A2" s="1"/>
      <c r="B2" s="3"/>
      <c r="C2" s="12"/>
      <c r="D2" s="12"/>
      <c r="E2" s="12"/>
      <c r="F2" s="12"/>
      <c r="G2" s="12"/>
    </row>
    <row r="3" spans="1:8" ht="75" customHeight="1" x14ac:dyDescent="0.2">
      <c r="A3" s="42" t="s">
        <v>120</v>
      </c>
      <c r="B3" s="42"/>
      <c r="C3" s="42"/>
      <c r="D3" s="42"/>
      <c r="E3" s="42"/>
      <c r="F3" s="42"/>
      <c r="G3" s="42"/>
      <c r="H3" s="42"/>
    </row>
    <row r="4" spans="1:8" x14ac:dyDescent="0.2">
      <c r="A4" s="1"/>
      <c r="B4" s="1"/>
      <c r="C4" s="1"/>
      <c r="D4" s="1"/>
      <c r="E4" s="1"/>
      <c r="F4" s="1"/>
      <c r="G4" s="47" t="s">
        <v>65</v>
      </c>
      <c r="H4" s="47"/>
    </row>
    <row r="5" spans="1:8" ht="27.75" customHeight="1" x14ac:dyDescent="0.2">
      <c r="A5" s="43" t="s">
        <v>71</v>
      </c>
      <c r="B5" s="44" t="s">
        <v>0</v>
      </c>
      <c r="C5" s="45" t="s">
        <v>30</v>
      </c>
      <c r="D5" s="45" t="s">
        <v>31</v>
      </c>
      <c r="E5" s="46" t="s">
        <v>32</v>
      </c>
      <c r="F5" s="46" t="s">
        <v>33</v>
      </c>
      <c r="G5" s="43" t="s">
        <v>12</v>
      </c>
      <c r="H5" s="43"/>
    </row>
    <row r="6" spans="1:8" s="5" customFormat="1" ht="135" customHeight="1" x14ac:dyDescent="0.2">
      <c r="A6" s="43"/>
      <c r="B6" s="44"/>
      <c r="C6" s="45"/>
      <c r="D6" s="45"/>
      <c r="E6" s="46"/>
      <c r="F6" s="46"/>
      <c r="G6" s="35">
        <v>2023</v>
      </c>
      <c r="H6" s="35">
        <v>2024</v>
      </c>
    </row>
    <row r="7" spans="1:8" ht="48" customHeight="1" x14ac:dyDescent="0.2">
      <c r="A7" s="40">
        <v>1</v>
      </c>
      <c r="B7" s="29" t="s">
        <v>87</v>
      </c>
      <c r="C7" s="30" t="s">
        <v>74</v>
      </c>
      <c r="D7" s="7"/>
      <c r="E7" s="7"/>
      <c r="F7" s="7"/>
      <c r="G7" s="17">
        <f t="shared" ref="G7:H10" si="0">SUM(G8)</f>
        <v>93400</v>
      </c>
      <c r="H7" s="17">
        <f t="shared" si="0"/>
        <v>93400</v>
      </c>
    </row>
    <row r="8" spans="1:8" s="5" customFormat="1" ht="33" customHeight="1" x14ac:dyDescent="0.2">
      <c r="A8" s="40"/>
      <c r="B8" s="29" t="s">
        <v>72</v>
      </c>
      <c r="C8" s="30" t="s">
        <v>75</v>
      </c>
      <c r="D8" s="7"/>
      <c r="E8" s="7"/>
      <c r="F8" s="7"/>
      <c r="G8" s="17">
        <f t="shared" si="0"/>
        <v>93400</v>
      </c>
      <c r="H8" s="17">
        <f t="shared" si="0"/>
        <v>93400</v>
      </c>
    </row>
    <row r="9" spans="1:8" ht="33" customHeight="1" x14ac:dyDescent="0.2">
      <c r="A9" s="40"/>
      <c r="B9" s="29" t="s">
        <v>73</v>
      </c>
      <c r="C9" s="30" t="s">
        <v>76</v>
      </c>
      <c r="D9" s="11"/>
      <c r="E9" s="11"/>
      <c r="F9" s="11"/>
      <c r="G9" s="17">
        <f t="shared" si="0"/>
        <v>93400</v>
      </c>
      <c r="H9" s="17">
        <f t="shared" si="0"/>
        <v>93400</v>
      </c>
    </row>
    <row r="10" spans="1:8" ht="17.100000000000001" customHeight="1" x14ac:dyDescent="0.2">
      <c r="A10" s="40"/>
      <c r="B10" s="26" t="s">
        <v>10</v>
      </c>
      <c r="C10" s="27" t="s">
        <v>77</v>
      </c>
      <c r="D10" s="6"/>
      <c r="E10" s="6"/>
      <c r="F10" s="6"/>
      <c r="G10" s="18">
        <f t="shared" si="0"/>
        <v>93400</v>
      </c>
      <c r="H10" s="18">
        <f t="shared" si="0"/>
        <v>93400</v>
      </c>
    </row>
    <row r="11" spans="1:8" ht="17.100000000000001" customHeight="1" x14ac:dyDescent="0.2">
      <c r="A11" s="40"/>
      <c r="B11" s="22" t="s">
        <v>16</v>
      </c>
      <c r="C11" s="23" t="s">
        <v>77</v>
      </c>
      <c r="D11" s="6" t="s">
        <v>17</v>
      </c>
      <c r="E11" s="6" t="s">
        <v>6</v>
      </c>
      <c r="F11" s="6" t="s">
        <v>4</v>
      </c>
      <c r="G11" s="24">
        <f t="shared" ref="G11:H11" si="1">SUM(G12)</f>
        <v>93400</v>
      </c>
      <c r="H11" s="24">
        <f t="shared" si="1"/>
        <v>93400</v>
      </c>
    </row>
    <row r="12" spans="1:8" ht="17.100000000000001" customHeight="1" x14ac:dyDescent="0.2">
      <c r="A12" s="40"/>
      <c r="B12" s="22" t="s">
        <v>24</v>
      </c>
      <c r="C12" s="23" t="s">
        <v>77</v>
      </c>
      <c r="D12" s="6" t="s">
        <v>21</v>
      </c>
      <c r="E12" s="6" t="s">
        <v>6</v>
      </c>
      <c r="F12" s="6" t="s">
        <v>4</v>
      </c>
      <c r="G12" s="24">
        <v>93400</v>
      </c>
      <c r="H12" s="24">
        <v>93400</v>
      </c>
    </row>
    <row r="13" spans="1:8" s="5" customFormat="1" ht="33" customHeight="1" x14ac:dyDescent="0.2">
      <c r="A13" s="40">
        <v>2</v>
      </c>
      <c r="B13" s="29" t="s">
        <v>88</v>
      </c>
      <c r="C13" s="30" t="s">
        <v>38</v>
      </c>
      <c r="D13" s="9"/>
      <c r="E13" s="9"/>
      <c r="F13" s="9"/>
      <c r="G13" s="17">
        <f t="shared" ref="G13:H15" si="2">SUM(G14)</f>
        <v>867940</v>
      </c>
      <c r="H13" s="17">
        <f t="shared" si="2"/>
        <v>777840</v>
      </c>
    </row>
    <row r="14" spans="1:8" ht="18.75" customHeight="1" x14ac:dyDescent="0.2">
      <c r="A14" s="40"/>
      <c r="B14" s="29" t="s">
        <v>59</v>
      </c>
      <c r="C14" s="30" t="s">
        <v>60</v>
      </c>
      <c r="D14" s="9"/>
      <c r="E14" s="9"/>
      <c r="F14" s="9"/>
      <c r="G14" s="17">
        <f t="shared" si="2"/>
        <v>867940</v>
      </c>
      <c r="H14" s="17">
        <f t="shared" si="2"/>
        <v>777840</v>
      </c>
    </row>
    <row r="15" spans="1:8" ht="18" customHeight="1" x14ac:dyDescent="0.2">
      <c r="A15" s="40"/>
      <c r="B15" s="29" t="s">
        <v>39</v>
      </c>
      <c r="C15" s="30" t="s">
        <v>40</v>
      </c>
      <c r="D15" s="8"/>
      <c r="E15" s="8"/>
      <c r="F15" s="8"/>
      <c r="G15" s="17">
        <f t="shared" si="2"/>
        <v>867940</v>
      </c>
      <c r="H15" s="17">
        <f t="shared" si="2"/>
        <v>777840</v>
      </c>
    </row>
    <row r="16" spans="1:8" ht="32.1" customHeight="1" x14ac:dyDescent="0.2">
      <c r="A16" s="40"/>
      <c r="B16" s="26" t="s">
        <v>66</v>
      </c>
      <c r="C16" s="27" t="s">
        <v>78</v>
      </c>
      <c r="D16" s="7"/>
      <c r="E16" s="7"/>
      <c r="F16" s="7"/>
      <c r="G16" s="18">
        <f>SUM(G17+G19+G21)</f>
        <v>867940</v>
      </c>
      <c r="H16" s="18">
        <f>SUM(H17+H19+H21)</f>
        <v>777840</v>
      </c>
    </row>
    <row r="17" spans="1:8" ht="17.100000000000001" customHeight="1" x14ac:dyDescent="0.2">
      <c r="A17" s="40"/>
      <c r="B17" s="22" t="s">
        <v>16</v>
      </c>
      <c r="C17" s="23" t="s">
        <v>78</v>
      </c>
      <c r="D17" s="23" t="s">
        <v>17</v>
      </c>
      <c r="E17" s="6" t="s">
        <v>7</v>
      </c>
      <c r="F17" s="6" t="s">
        <v>1</v>
      </c>
      <c r="G17" s="24">
        <f>SUM(G18)</f>
        <v>200100</v>
      </c>
      <c r="H17" s="24">
        <f>SUM(H18)</f>
        <v>110000</v>
      </c>
    </row>
    <row r="18" spans="1:8" ht="17.100000000000001" customHeight="1" x14ac:dyDescent="0.2">
      <c r="A18" s="40"/>
      <c r="B18" s="22" t="s">
        <v>24</v>
      </c>
      <c r="C18" s="23" t="s">
        <v>78</v>
      </c>
      <c r="D18" s="23" t="s">
        <v>21</v>
      </c>
      <c r="E18" s="6" t="s">
        <v>7</v>
      </c>
      <c r="F18" s="6" t="s">
        <v>1</v>
      </c>
      <c r="G18" s="24">
        <v>200100</v>
      </c>
      <c r="H18" s="24">
        <v>110000</v>
      </c>
    </row>
    <row r="19" spans="1:8" ht="17.100000000000001" customHeight="1" x14ac:dyDescent="0.2">
      <c r="A19" s="40"/>
      <c r="B19" s="22" t="s">
        <v>36</v>
      </c>
      <c r="C19" s="23" t="s">
        <v>78</v>
      </c>
      <c r="D19" s="23" t="s">
        <v>34</v>
      </c>
      <c r="E19" s="6" t="s">
        <v>7</v>
      </c>
      <c r="F19" s="6" t="s">
        <v>1</v>
      </c>
      <c r="G19" s="24">
        <f>SUM(G20)</f>
        <v>561460</v>
      </c>
      <c r="H19" s="24">
        <f>SUM(H20)</f>
        <v>561460</v>
      </c>
    </row>
    <row r="20" spans="1:8" ht="17.100000000000001" customHeight="1" x14ac:dyDescent="0.2">
      <c r="A20" s="40"/>
      <c r="B20" s="22" t="s">
        <v>37</v>
      </c>
      <c r="C20" s="23" t="s">
        <v>78</v>
      </c>
      <c r="D20" s="23" t="s">
        <v>35</v>
      </c>
      <c r="E20" s="6" t="s">
        <v>7</v>
      </c>
      <c r="F20" s="6" t="s">
        <v>1</v>
      </c>
      <c r="G20" s="24">
        <v>561460</v>
      </c>
      <c r="H20" s="24">
        <f>SUM(G20)</f>
        <v>561460</v>
      </c>
    </row>
    <row r="21" spans="1:8" ht="17.100000000000001" customHeight="1" x14ac:dyDescent="0.2">
      <c r="A21" s="40"/>
      <c r="B21" s="14" t="s">
        <v>36</v>
      </c>
      <c r="C21" s="23" t="s">
        <v>78</v>
      </c>
      <c r="D21" s="6" t="s">
        <v>34</v>
      </c>
      <c r="E21" s="6" t="s">
        <v>7</v>
      </c>
      <c r="F21" s="6" t="s">
        <v>2</v>
      </c>
      <c r="G21" s="24">
        <f t="shared" ref="G21:H21" si="3">SUM(G22)</f>
        <v>106380</v>
      </c>
      <c r="H21" s="24">
        <f t="shared" si="3"/>
        <v>106380</v>
      </c>
    </row>
    <row r="22" spans="1:8" ht="17.100000000000001" customHeight="1" x14ac:dyDescent="0.2">
      <c r="A22" s="40"/>
      <c r="B22" s="14" t="s">
        <v>37</v>
      </c>
      <c r="C22" s="23" t="s">
        <v>78</v>
      </c>
      <c r="D22" s="6" t="s">
        <v>35</v>
      </c>
      <c r="E22" s="6" t="s">
        <v>7</v>
      </c>
      <c r="F22" s="6" t="s">
        <v>2</v>
      </c>
      <c r="G22" s="24">
        <v>106380</v>
      </c>
      <c r="H22" s="24">
        <v>106380</v>
      </c>
    </row>
    <row r="23" spans="1:8" s="5" customFormat="1" ht="59.25" customHeight="1" x14ac:dyDescent="0.2">
      <c r="A23" s="40">
        <v>3</v>
      </c>
      <c r="B23" s="29" t="s">
        <v>104</v>
      </c>
      <c r="C23" s="30" t="s">
        <v>109</v>
      </c>
      <c r="D23" s="9"/>
      <c r="E23" s="9"/>
      <c r="F23" s="9"/>
      <c r="G23" s="17">
        <f>SUM(G24)</f>
        <v>491180</v>
      </c>
      <c r="H23" s="17">
        <f>SUM(H24)</f>
        <v>292150</v>
      </c>
    </row>
    <row r="24" spans="1:8" ht="17.100000000000001" customHeight="1" x14ac:dyDescent="0.2">
      <c r="A24" s="40"/>
      <c r="B24" s="29" t="s">
        <v>105</v>
      </c>
      <c r="C24" s="30" t="s">
        <v>110</v>
      </c>
      <c r="D24" s="9"/>
      <c r="E24" s="9"/>
      <c r="F24" s="9"/>
      <c r="G24" s="17">
        <f>SUM(G25)</f>
        <v>491180</v>
      </c>
      <c r="H24" s="17">
        <f>SUM(H25)</f>
        <v>292150</v>
      </c>
    </row>
    <row r="25" spans="1:8" ht="33" customHeight="1" x14ac:dyDescent="0.2">
      <c r="A25" s="40"/>
      <c r="B25" s="29" t="s">
        <v>106</v>
      </c>
      <c r="C25" s="30" t="s">
        <v>111</v>
      </c>
      <c r="D25" s="8"/>
      <c r="E25" s="10"/>
      <c r="F25" s="10"/>
      <c r="G25" s="17">
        <f>SUM(G26+G29)</f>
        <v>491180</v>
      </c>
      <c r="H25" s="17">
        <f>SUM(H26+H29)</f>
        <v>292150</v>
      </c>
    </row>
    <row r="26" spans="1:8" ht="30" customHeight="1" x14ac:dyDescent="0.2">
      <c r="A26" s="40"/>
      <c r="B26" s="31" t="s">
        <v>107</v>
      </c>
      <c r="C26" s="27" t="s">
        <v>121</v>
      </c>
      <c r="D26" s="27"/>
      <c r="E26" s="27"/>
      <c r="F26" s="27"/>
      <c r="G26" s="25">
        <f>SUM(G27)</f>
        <v>456800</v>
      </c>
      <c r="H26" s="25">
        <f>SUM(H27)</f>
        <v>271700</v>
      </c>
    </row>
    <row r="27" spans="1:8" ht="15.95" customHeight="1" x14ac:dyDescent="0.2">
      <c r="A27" s="40"/>
      <c r="B27" s="22" t="s">
        <v>16</v>
      </c>
      <c r="C27" s="23" t="s">
        <v>121</v>
      </c>
      <c r="D27" s="23" t="s">
        <v>17</v>
      </c>
      <c r="E27" s="23" t="s">
        <v>2</v>
      </c>
      <c r="F27" s="23" t="s">
        <v>6</v>
      </c>
      <c r="G27" s="24">
        <f>SUM(G28)</f>
        <v>456800</v>
      </c>
      <c r="H27" s="24">
        <f>SUM(H28)</f>
        <v>271700</v>
      </c>
    </row>
    <row r="28" spans="1:8" ht="15.95" customHeight="1" x14ac:dyDescent="0.2">
      <c r="A28" s="40"/>
      <c r="B28" s="22" t="s">
        <v>24</v>
      </c>
      <c r="C28" s="23" t="s">
        <v>121</v>
      </c>
      <c r="D28" s="23" t="s">
        <v>21</v>
      </c>
      <c r="E28" s="23" t="s">
        <v>2</v>
      </c>
      <c r="F28" s="23" t="s">
        <v>6</v>
      </c>
      <c r="G28" s="24">
        <v>456800</v>
      </c>
      <c r="H28" s="24">
        <v>271700</v>
      </c>
    </row>
    <row r="29" spans="1:8" ht="32.25" customHeight="1" x14ac:dyDescent="0.2">
      <c r="A29" s="40"/>
      <c r="B29" s="31" t="s">
        <v>108</v>
      </c>
      <c r="C29" s="27" t="s">
        <v>121</v>
      </c>
      <c r="D29" s="27"/>
      <c r="E29" s="27"/>
      <c r="F29" s="27"/>
      <c r="G29" s="25">
        <f>SUM(G30)</f>
        <v>34380</v>
      </c>
      <c r="H29" s="25">
        <f>SUM(H30)</f>
        <v>20450</v>
      </c>
    </row>
    <row r="30" spans="1:8" s="5" customFormat="1" ht="17.100000000000001" customHeight="1" x14ac:dyDescent="0.2">
      <c r="A30" s="40"/>
      <c r="B30" s="22" t="s">
        <v>16</v>
      </c>
      <c r="C30" s="23" t="s">
        <v>121</v>
      </c>
      <c r="D30" s="23" t="s">
        <v>17</v>
      </c>
      <c r="E30" s="23" t="s">
        <v>2</v>
      </c>
      <c r="F30" s="23" t="s">
        <v>6</v>
      </c>
      <c r="G30" s="24">
        <f>SUM(G31)</f>
        <v>34380</v>
      </c>
      <c r="H30" s="24">
        <f>SUM(H31)</f>
        <v>20450</v>
      </c>
    </row>
    <row r="31" spans="1:8" s="5" customFormat="1" ht="17.100000000000001" customHeight="1" x14ac:dyDescent="0.2">
      <c r="A31" s="40"/>
      <c r="B31" s="22" t="s">
        <v>24</v>
      </c>
      <c r="C31" s="23" t="s">
        <v>121</v>
      </c>
      <c r="D31" s="23" t="s">
        <v>21</v>
      </c>
      <c r="E31" s="23" t="s">
        <v>2</v>
      </c>
      <c r="F31" s="23" t="s">
        <v>6</v>
      </c>
      <c r="G31" s="24">
        <v>34380</v>
      </c>
      <c r="H31" s="24">
        <v>20450</v>
      </c>
    </row>
    <row r="32" spans="1:8" s="5" customFormat="1" ht="28.5" customHeight="1" x14ac:dyDescent="0.2">
      <c r="A32" s="40">
        <v>4</v>
      </c>
      <c r="B32" s="29" t="s">
        <v>90</v>
      </c>
      <c r="C32" s="30" t="s">
        <v>45</v>
      </c>
      <c r="D32" s="9"/>
      <c r="E32" s="9"/>
      <c r="F32" s="9"/>
      <c r="G32" s="33">
        <f>SUM(G33)</f>
        <v>686700</v>
      </c>
      <c r="H32" s="33">
        <f>SUM(H33)</f>
        <v>698800</v>
      </c>
    </row>
    <row r="33" spans="1:8" ht="15.95" customHeight="1" x14ac:dyDescent="0.2">
      <c r="A33" s="40"/>
      <c r="B33" s="29" t="s">
        <v>112</v>
      </c>
      <c r="C33" s="30" t="s">
        <v>62</v>
      </c>
      <c r="D33" s="9"/>
      <c r="E33" s="9"/>
      <c r="F33" s="9"/>
      <c r="G33" s="33">
        <f>SUM(G34)</f>
        <v>686700</v>
      </c>
      <c r="H33" s="33">
        <f>SUM(H34)</f>
        <v>698800</v>
      </c>
    </row>
    <row r="34" spans="1:8" ht="28.5" customHeight="1" x14ac:dyDescent="0.2">
      <c r="A34" s="40"/>
      <c r="B34" s="29" t="s">
        <v>46</v>
      </c>
      <c r="C34" s="30" t="s">
        <v>68</v>
      </c>
      <c r="D34" s="8"/>
      <c r="E34" s="10"/>
      <c r="F34" s="10"/>
      <c r="G34" s="33">
        <f>SUM(G35+G38+G41+G44+G47)</f>
        <v>686700</v>
      </c>
      <c r="H34" s="33">
        <f>SUM(H35+H38+H41+H44+H47)</f>
        <v>698800</v>
      </c>
    </row>
    <row r="35" spans="1:8" ht="25.5" x14ac:dyDescent="0.2">
      <c r="A35" s="40"/>
      <c r="B35" s="31" t="s">
        <v>79</v>
      </c>
      <c r="C35" s="27" t="s">
        <v>84</v>
      </c>
      <c r="D35" s="27"/>
      <c r="E35" s="27"/>
      <c r="F35" s="27"/>
      <c r="G35" s="25">
        <f>SUM(G36)</f>
        <v>273400</v>
      </c>
      <c r="H35" s="25">
        <f>SUM(H36)</f>
        <v>273400</v>
      </c>
    </row>
    <row r="36" spans="1:8" ht="17.100000000000001" customHeight="1" x14ac:dyDescent="0.2">
      <c r="A36" s="40"/>
      <c r="B36" s="22" t="s">
        <v>16</v>
      </c>
      <c r="C36" s="23" t="s">
        <v>84</v>
      </c>
      <c r="D36" s="23" t="s">
        <v>17</v>
      </c>
      <c r="E36" s="23" t="s">
        <v>2</v>
      </c>
      <c r="F36" s="23" t="s">
        <v>11</v>
      </c>
      <c r="G36" s="24">
        <f>SUM(G37)</f>
        <v>273400</v>
      </c>
      <c r="H36" s="24">
        <f>SUM(H37)</f>
        <v>273400</v>
      </c>
    </row>
    <row r="37" spans="1:8" ht="17.100000000000001" customHeight="1" x14ac:dyDescent="0.2">
      <c r="A37" s="40"/>
      <c r="B37" s="22" t="s">
        <v>24</v>
      </c>
      <c r="C37" s="23" t="s">
        <v>84</v>
      </c>
      <c r="D37" s="23" t="s">
        <v>21</v>
      </c>
      <c r="E37" s="23" t="s">
        <v>2</v>
      </c>
      <c r="F37" s="23" t="s">
        <v>11</v>
      </c>
      <c r="G37" s="24">
        <v>273400</v>
      </c>
      <c r="H37" s="24">
        <f>SUM(G37)</f>
        <v>273400</v>
      </c>
    </row>
    <row r="38" spans="1:8" ht="30.75" customHeight="1" x14ac:dyDescent="0.2">
      <c r="A38" s="40"/>
      <c r="B38" s="26" t="s">
        <v>80</v>
      </c>
      <c r="C38" s="27" t="s">
        <v>84</v>
      </c>
      <c r="D38" s="27"/>
      <c r="E38" s="27"/>
      <c r="F38" s="27"/>
      <c r="G38" s="25">
        <f>SUM(G39)</f>
        <v>30400</v>
      </c>
      <c r="H38" s="25">
        <f>SUM(H39)</f>
        <v>30400</v>
      </c>
    </row>
    <row r="39" spans="1:8" ht="17.100000000000001" customHeight="1" x14ac:dyDescent="0.2">
      <c r="A39" s="40"/>
      <c r="B39" s="22" t="s">
        <v>16</v>
      </c>
      <c r="C39" s="23" t="s">
        <v>84</v>
      </c>
      <c r="D39" s="23" t="s">
        <v>17</v>
      </c>
      <c r="E39" s="23" t="s">
        <v>2</v>
      </c>
      <c r="F39" s="23" t="s">
        <v>11</v>
      </c>
      <c r="G39" s="24">
        <f>SUM(G40)</f>
        <v>30400</v>
      </c>
      <c r="H39" s="24">
        <f>SUM(H40)</f>
        <v>30400</v>
      </c>
    </row>
    <row r="40" spans="1:8" ht="17.100000000000001" customHeight="1" x14ac:dyDescent="0.2">
      <c r="A40" s="40"/>
      <c r="B40" s="22" t="s">
        <v>24</v>
      </c>
      <c r="C40" s="23" t="s">
        <v>84</v>
      </c>
      <c r="D40" s="23" t="s">
        <v>21</v>
      </c>
      <c r="E40" s="23" t="s">
        <v>2</v>
      </c>
      <c r="F40" s="23" t="s">
        <v>11</v>
      </c>
      <c r="G40" s="24">
        <v>30400</v>
      </c>
      <c r="H40" s="24">
        <f>SUM(G40)</f>
        <v>30400</v>
      </c>
    </row>
    <row r="41" spans="1:8" ht="29.25" customHeight="1" x14ac:dyDescent="0.2">
      <c r="A41" s="40"/>
      <c r="B41" s="31" t="s">
        <v>81</v>
      </c>
      <c r="C41" s="27" t="s">
        <v>85</v>
      </c>
      <c r="D41" s="27"/>
      <c r="E41" s="27"/>
      <c r="F41" s="27"/>
      <c r="G41" s="25">
        <f>SUM(G42)</f>
        <v>146300</v>
      </c>
      <c r="H41" s="25">
        <f>SUM(H42)</f>
        <v>146300</v>
      </c>
    </row>
    <row r="42" spans="1:8" ht="17.100000000000001" customHeight="1" x14ac:dyDescent="0.2">
      <c r="A42" s="40"/>
      <c r="B42" s="22" t="s">
        <v>16</v>
      </c>
      <c r="C42" s="23" t="s">
        <v>85</v>
      </c>
      <c r="D42" s="23" t="s">
        <v>17</v>
      </c>
      <c r="E42" s="23" t="s">
        <v>2</v>
      </c>
      <c r="F42" s="23" t="s">
        <v>11</v>
      </c>
      <c r="G42" s="24">
        <f>SUM(G43)</f>
        <v>146300</v>
      </c>
      <c r="H42" s="24">
        <f>SUM(H43)</f>
        <v>146300</v>
      </c>
    </row>
    <row r="43" spans="1:8" ht="17.100000000000001" customHeight="1" x14ac:dyDescent="0.2">
      <c r="A43" s="40"/>
      <c r="B43" s="22" t="s">
        <v>24</v>
      </c>
      <c r="C43" s="23" t="s">
        <v>85</v>
      </c>
      <c r="D43" s="23" t="s">
        <v>21</v>
      </c>
      <c r="E43" s="23" t="s">
        <v>2</v>
      </c>
      <c r="F43" s="23" t="s">
        <v>11</v>
      </c>
      <c r="G43" s="24">
        <v>146300</v>
      </c>
      <c r="H43" s="24">
        <f>SUM(G43)</f>
        <v>146300</v>
      </c>
    </row>
    <row r="44" spans="1:8" ht="31.5" customHeight="1" x14ac:dyDescent="0.2">
      <c r="A44" s="40"/>
      <c r="B44" s="26" t="s">
        <v>82</v>
      </c>
      <c r="C44" s="27" t="s">
        <v>85</v>
      </c>
      <c r="D44" s="27"/>
      <c r="E44" s="27"/>
      <c r="F44" s="27"/>
      <c r="G44" s="25">
        <f>SUM(G45)</f>
        <v>16300</v>
      </c>
      <c r="H44" s="25">
        <f>SUM(H45)</f>
        <v>16300</v>
      </c>
    </row>
    <row r="45" spans="1:8" ht="17.100000000000001" customHeight="1" x14ac:dyDescent="0.2">
      <c r="A45" s="40"/>
      <c r="B45" s="22" t="s">
        <v>16</v>
      </c>
      <c r="C45" s="23" t="s">
        <v>85</v>
      </c>
      <c r="D45" s="23" t="s">
        <v>17</v>
      </c>
      <c r="E45" s="23" t="s">
        <v>2</v>
      </c>
      <c r="F45" s="23" t="s">
        <v>11</v>
      </c>
      <c r="G45" s="24">
        <f>SUM(G46)</f>
        <v>16300</v>
      </c>
      <c r="H45" s="24">
        <f>SUM(H46)</f>
        <v>16300</v>
      </c>
    </row>
    <row r="46" spans="1:8" ht="17.100000000000001" customHeight="1" x14ac:dyDescent="0.2">
      <c r="A46" s="40"/>
      <c r="B46" s="22" t="s">
        <v>24</v>
      </c>
      <c r="C46" s="23" t="s">
        <v>85</v>
      </c>
      <c r="D46" s="23" t="s">
        <v>21</v>
      </c>
      <c r="E46" s="23" t="s">
        <v>2</v>
      </c>
      <c r="F46" s="23" t="s">
        <v>11</v>
      </c>
      <c r="G46" s="24">
        <v>16300</v>
      </c>
      <c r="H46" s="24">
        <f>SUM(G46)</f>
        <v>16300</v>
      </c>
    </row>
    <row r="47" spans="1:8" ht="42" customHeight="1" x14ac:dyDescent="0.2">
      <c r="A47" s="40"/>
      <c r="B47" s="31" t="s">
        <v>83</v>
      </c>
      <c r="C47" s="27" t="s">
        <v>86</v>
      </c>
      <c r="D47" s="27"/>
      <c r="E47" s="27"/>
      <c r="F47" s="27"/>
      <c r="G47" s="25">
        <f>SUM(G48)</f>
        <v>220300</v>
      </c>
      <c r="H47" s="25">
        <f>SUM(H48)</f>
        <v>232400</v>
      </c>
    </row>
    <row r="48" spans="1:8" ht="17.100000000000001" customHeight="1" x14ac:dyDescent="0.2">
      <c r="A48" s="40"/>
      <c r="B48" s="22" t="s">
        <v>16</v>
      </c>
      <c r="C48" s="23" t="s">
        <v>86</v>
      </c>
      <c r="D48" s="23" t="s">
        <v>17</v>
      </c>
      <c r="E48" s="23" t="s">
        <v>2</v>
      </c>
      <c r="F48" s="23" t="s">
        <v>11</v>
      </c>
      <c r="G48" s="24">
        <f>SUM(G49)</f>
        <v>220300</v>
      </c>
      <c r="H48" s="24">
        <f>SUM(H49)</f>
        <v>232400</v>
      </c>
    </row>
    <row r="49" spans="1:8" ht="17.100000000000001" customHeight="1" x14ac:dyDescent="0.2">
      <c r="A49" s="40"/>
      <c r="B49" s="22" t="s">
        <v>24</v>
      </c>
      <c r="C49" s="23" t="s">
        <v>86</v>
      </c>
      <c r="D49" s="23" t="s">
        <v>21</v>
      </c>
      <c r="E49" s="23" t="s">
        <v>2</v>
      </c>
      <c r="F49" s="23" t="s">
        <v>11</v>
      </c>
      <c r="G49" s="24">
        <v>220300</v>
      </c>
      <c r="H49" s="24">
        <v>232400</v>
      </c>
    </row>
    <row r="50" spans="1:8" ht="42.75" x14ac:dyDescent="0.2">
      <c r="A50" s="40">
        <v>5</v>
      </c>
      <c r="B50" s="28" t="s">
        <v>113</v>
      </c>
      <c r="C50" s="30" t="s">
        <v>47</v>
      </c>
      <c r="D50" s="9"/>
      <c r="E50" s="9"/>
      <c r="F50" s="9"/>
      <c r="G50" s="17">
        <f>SUM(G51)</f>
        <v>98400</v>
      </c>
      <c r="H50" s="17">
        <f>SUM(H51)</f>
        <v>101564</v>
      </c>
    </row>
    <row r="51" spans="1:8" ht="28.5" x14ac:dyDescent="0.2">
      <c r="A51" s="40"/>
      <c r="B51" s="28" t="s">
        <v>114</v>
      </c>
      <c r="C51" s="30" t="s">
        <v>63</v>
      </c>
      <c r="D51" s="9"/>
      <c r="E51" s="9"/>
      <c r="F51" s="9"/>
      <c r="G51" s="17">
        <f>SUM(G52+G56)</f>
        <v>98400</v>
      </c>
      <c r="H51" s="17">
        <f>SUM(H52+H56)</f>
        <v>101564</v>
      </c>
    </row>
    <row r="52" spans="1:8" ht="33" customHeight="1" x14ac:dyDescent="0.2">
      <c r="A52" s="40"/>
      <c r="B52" s="28" t="s">
        <v>48</v>
      </c>
      <c r="C52" s="30" t="s">
        <v>49</v>
      </c>
      <c r="D52" s="8"/>
      <c r="E52" s="8"/>
      <c r="F52" s="8"/>
      <c r="G52" s="17">
        <f t="shared" ref="G52:H54" si="4">SUM(G53)</f>
        <v>1000</v>
      </c>
      <c r="H52" s="17">
        <f t="shared" si="4"/>
        <v>0</v>
      </c>
    </row>
    <row r="53" spans="1:8" ht="17.100000000000001" customHeight="1" x14ac:dyDescent="0.2">
      <c r="A53" s="40"/>
      <c r="B53" s="34" t="s">
        <v>50</v>
      </c>
      <c r="C53" s="27" t="s">
        <v>51</v>
      </c>
      <c r="D53" s="7"/>
      <c r="E53" s="7"/>
      <c r="F53" s="7"/>
      <c r="G53" s="18">
        <f t="shared" si="4"/>
        <v>1000</v>
      </c>
      <c r="H53" s="18">
        <f t="shared" si="4"/>
        <v>0</v>
      </c>
    </row>
    <row r="54" spans="1:8" ht="17.100000000000001" customHeight="1" x14ac:dyDescent="0.2">
      <c r="A54" s="40"/>
      <c r="B54" s="22" t="s">
        <v>18</v>
      </c>
      <c r="C54" s="23" t="s">
        <v>51</v>
      </c>
      <c r="D54" s="6" t="s">
        <v>19</v>
      </c>
      <c r="E54" s="6" t="s">
        <v>1</v>
      </c>
      <c r="F54" s="6" t="s">
        <v>9</v>
      </c>
      <c r="G54" s="19">
        <f t="shared" si="4"/>
        <v>1000</v>
      </c>
      <c r="H54" s="19">
        <f t="shared" si="4"/>
        <v>0</v>
      </c>
    </row>
    <row r="55" spans="1:8" ht="17.100000000000001" customHeight="1" x14ac:dyDescent="0.2">
      <c r="A55" s="40"/>
      <c r="B55" s="22" t="s">
        <v>28</v>
      </c>
      <c r="C55" s="23" t="s">
        <v>51</v>
      </c>
      <c r="D55" s="6" t="s">
        <v>27</v>
      </c>
      <c r="E55" s="6" t="s">
        <v>1</v>
      </c>
      <c r="F55" s="6" t="s">
        <v>9</v>
      </c>
      <c r="G55" s="19">
        <v>1000</v>
      </c>
      <c r="H55" s="19">
        <v>0</v>
      </c>
    </row>
    <row r="56" spans="1:8" ht="57" x14ac:dyDescent="0.2">
      <c r="A56" s="40"/>
      <c r="B56" s="29" t="s">
        <v>52</v>
      </c>
      <c r="C56" s="30" t="s">
        <v>53</v>
      </c>
      <c r="D56" s="8"/>
      <c r="E56" s="8"/>
      <c r="F56" s="8"/>
      <c r="G56" s="33">
        <f>SUM(G57)</f>
        <v>97400</v>
      </c>
      <c r="H56" s="33">
        <f>SUM(H57)</f>
        <v>101564</v>
      </c>
    </row>
    <row r="57" spans="1:8" ht="25.5" x14ac:dyDescent="0.2">
      <c r="A57" s="40"/>
      <c r="B57" s="34" t="s">
        <v>29</v>
      </c>
      <c r="C57" s="27" t="s">
        <v>54</v>
      </c>
      <c r="D57" s="9"/>
      <c r="E57" s="9"/>
      <c r="F57" s="9"/>
      <c r="G57" s="25">
        <f>G58</f>
        <v>97400</v>
      </c>
      <c r="H57" s="25">
        <f>H58</f>
        <v>101564</v>
      </c>
    </row>
    <row r="58" spans="1:8" ht="41.25" customHeight="1" x14ac:dyDescent="0.2">
      <c r="A58" s="40"/>
      <c r="B58" s="22" t="s">
        <v>15</v>
      </c>
      <c r="C58" s="23" t="s">
        <v>54</v>
      </c>
      <c r="D58" s="6" t="s">
        <v>14</v>
      </c>
      <c r="E58" s="6" t="s">
        <v>3</v>
      </c>
      <c r="F58" s="6" t="s">
        <v>4</v>
      </c>
      <c r="G58" s="24">
        <f>SUM(G59)</f>
        <v>97400</v>
      </c>
      <c r="H58" s="24">
        <f>SUM(H59)</f>
        <v>101564</v>
      </c>
    </row>
    <row r="59" spans="1:8" ht="17.100000000000001" customHeight="1" x14ac:dyDescent="0.2">
      <c r="A59" s="40"/>
      <c r="B59" s="22" t="s">
        <v>22</v>
      </c>
      <c r="C59" s="23" t="s">
        <v>54</v>
      </c>
      <c r="D59" s="6" t="s">
        <v>20</v>
      </c>
      <c r="E59" s="6" t="s">
        <v>3</v>
      </c>
      <c r="F59" s="6" t="s">
        <v>4</v>
      </c>
      <c r="G59" s="24">
        <v>97400</v>
      </c>
      <c r="H59" s="24">
        <v>101564</v>
      </c>
    </row>
    <row r="60" spans="1:8" ht="42.75" x14ac:dyDescent="0.2">
      <c r="A60" s="40">
        <v>6</v>
      </c>
      <c r="B60" s="29" t="s">
        <v>91</v>
      </c>
      <c r="C60" s="30" t="s">
        <v>55</v>
      </c>
      <c r="D60" s="9"/>
      <c r="E60" s="9"/>
      <c r="F60" s="9"/>
      <c r="G60" s="33">
        <f>SUM(G61)</f>
        <v>1142350</v>
      </c>
      <c r="H60" s="33">
        <f>SUM(H61)</f>
        <v>1126780</v>
      </c>
    </row>
    <row r="61" spans="1:8" ht="28.5" x14ac:dyDescent="0.2">
      <c r="A61" s="40"/>
      <c r="B61" s="29" t="s">
        <v>115</v>
      </c>
      <c r="C61" s="30" t="s">
        <v>64</v>
      </c>
      <c r="D61" s="9"/>
      <c r="E61" s="9"/>
      <c r="F61" s="9"/>
      <c r="G61" s="33">
        <f>SUM(G62)</f>
        <v>1142350</v>
      </c>
      <c r="H61" s="33">
        <f>SUM(H62)</f>
        <v>1126780</v>
      </c>
    </row>
    <row r="62" spans="1:8" ht="17.100000000000001" customHeight="1" x14ac:dyDescent="0.2">
      <c r="A62" s="40"/>
      <c r="B62" s="29" t="s">
        <v>56</v>
      </c>
      <c r="C62" s="30" t="s">
        <v>57</v>
      </c>
      <c r="D62" s="8"/>
      <c r="E62" s="8"/>
      <c r="F62" s="8"/>
      <c r="G62" s="33">
        <f>SUM(G63+G70)</f>
        <v>1142350</v>
      </c>
      <c r="H62" s="33">
        <f>SUM(H63+H70)</f>
        <v>1126780</v>
      </c>
    </row>
    <row r="63" spans="1:8" ht="17.100000000000001" customHeight="1" x14ac:dyDescent="0.2">
      <c r="A63" s="40"/>
      <c r="B63" s="34" t="s">
        <v>13</v>
      </c>
      <c r="C63" s="27" t="s">
        <v>58</v>
      </c>
      <c r="D63" s="8"/>
      <c r="E63" s="8"/>
      <c r="F63" s="8"/>
      <c r="G63" s="25">
        <f>SUM(G64+G66+G68)</f>
        <v>1035970</v>
      </c>
      <c r="H63" s="25">
        <f>SUM(H64+H66+H68)</f>
        <v>1020400</v>
      </c>
    </row>
    <row r="64" spans="1:8" ht="44.25" customHeight="1" x14ac:dyDescent="0.2">
      <c r="A64" s="40"/>
      <c r="B64" s="22" t="s">
        <v>15</v>
      </c>
      <c r="C64" s="23" t="s">
        <v>58</v>
      </c>
      <c r="D64" s="6" t="s">
        <v>14</v>
      </c>
      <c r="E64" s="6" t="s">
        <v>1</v>
      </c>
      <c r="F64" s="6" t="s">
        <v>2</v>
      </c>
      <c r="G64" s="24">
        <f>SUM(G65)</f>
        <v>950500</v>
      </c>
      <c r="H64" s="24">
        <f>SUM(H65)</f>
        <v>950500</v>
      </c>
    </row>
    <row r="65" spans="1:8" ht="17.100000000000001" customHeight="1" x14ac:dyDescent="0.2">
      <c r="A65" s="40"/>
      <c r="B65" s="22" t="s">
        <v>22</v>
      </c>
      <c r="C65" s="23" t="s">
        <v>58</v>
      </c>
      <c r="D65" s="6" t="s">
        <v>23</v>
      </c>
      <c r="E65" s="6" t="s">
        <v>1</v>
      </c>
      <c r="F65" s="6" t="s">
        <v>2</v>
      </c>
      <c r="G65" s="24">
        <v>950500</v>
      </c>
      <c r="H65" s="24">
        <f>SUM(G65)</f>
        <v>950500</v>
      </c>
    </row>
    <row r="66" spans="1:8" ht="17.100000000000001" customHeight="1" x14ac:dyDescent="0.2">
      <c r="A66" s="40"/>
      <c r="B66" s="22" t="s">
        <v>16</v>
      </c>
      <c r="C66" s="23" t="s">
        <v>58</v>
      </c>
      <c r="D66" s="6" t="s">
        <v>17</v>
      </c>
      <c r="E66" s="6" t="s">
        <v>1</v>
      </c>
      <c r="F66" s="6" t="s">
        <v>2</v>
      </c>
      <c r="G66" s="24">
        <f>SUM(G67)</f>
        <v>83970</v>
      </c>
      <c r="H66" s="24">
        <f>SUM(H67)</f>
        <v>69900</v>
      </c>
    </row>
    <row r="67" spans="1:8" ht="17.100000000000001" customHeight="1" x14ac:dyDescent="0.2">
      <c r="A67" s="40"/>
      <c r="B67" s="22" t="s">
        <v>24</v>
      </c>
      <c r="C67" s="23" t="s">
        <v>58</v>
      </c>
      <c r="D67" s="6" t="s">
        <v>21</v>
      </c>
      <c r="E67" s="6" t="s">
        <v>1</v>
      </c>
      <c r="F67" s="6" t="s">
        <v>2</v>
      </c>
      <c r="G67" s="24">
        <v>83970</v>
      </c>
      <c r="H67" s="24">
        <v>69900</v>
      </c>
    </row>
    <row r="68" spans="1:8" s="5" customFormat="1" ht="17.100000000000001" customHeight="1" x14ac:dyDescent="0.2">
      <c r="A68" s="40"/>
      <c r="B68" s="22" t="s">
        <v>18</v>
      </c>
      <c r="C68" s="23" t="s">
        <v>58</v>
      </c>
      <c r="D68" s="6" t="s">
        <v>19</v>
      </c>
      <c r="E68" s="6" t="s">
        <v>1</v>
      </c>
      <c r="F68" s="6" t="s">
        <v>2</v>
      </c>
      <c r="G68" s="24">
        <f>SUM(G69)</f>
        <v>1500</v>
      </c>
      <c r="H68" s="24">
        <f>SUM(H69)</f>
        <v>0</v>
      </c>
    </row>
    <row r="69" spans="1:8" s="5" customFormat="1" ht="17.100000000000001" customHeight="1" x14ac:dyDescent="0.2">
      <c r="A69" s="40"/>
      <c r="B69" s="22" t="s">
        <v>26</v>
      </c>
      <c r="C69" s="23" t="s">
        <v>58</v>
      </c>
      <c r="D69" s="6" t="s">
        <v>25</v>
      </c>
      <c r="E69" s="6" t="s">
        <v>1</v>
      </c>
      <c r="F69" s="6" t="s">
        <v>2</v>
      </c>
      <c r="G69" s="24">
        <v>1500</v>
      </c>
      <c r="H69" s="24">
        <v>0</v>
      </c>
    </row>
    <row r="70" spans="1:8" ht="17.100000000000001" customHeight="1" x14ac:dyDescent="0.2">
      <c r="A70" s="40"/>
      <c r="B70" s="13" t="s">
        <v>116</v>
      </c>
      <c r="C70" s="7" t="s">
        <v>69</v>
      </c>
      <c r="D70" s="6"/>
      <c r="E70" s="6"/>
      <c r="F70" s="6"/>
      <c r="G70" s="25">
        <f>SUM(G71)</f>
        <v>106380</v>
      </c>
      <c r="H70" s="25">
        <f>SUM(H71)</f>
        <v>106380</v>
      </c>
    </row>
    <row r="71" spans="1:8" ht="17.100000000000001" customHeight="1" x14ac:dyDescent="0.2">
      <c r="A71" s="40"/>
      <c r="B71" s="22" t="s">
        <v>16</v>
      </c>
      <c r="C71" s="23" t="s">
        <v>69</v>
      </c>
      <c r="D71" s="6" t="s">
        <v>17</v>
      </c>
      <c r="E71" s="23" t="s">
        <v>1</v>
      </c>
      <c r="F71" s="23" t="s">
        <v>70</v>
      </c>
      <c r="G71" s="24">
        <f t="shared" ref="G71:H71" si="5">SUM(G72)</f>
        <v>106380</v>
      </c>
      <c r="H71" s="24">
        <f t="shared" si="5"/>
        <v>106380</v>
      </c>
    </row>
    <row r="72" spans="1:8" ht="17.100000000000001" customHeight="1" x14ac:dyDescent="0.2">
      <c r="A72" s="40"/>
      <c r="B72" s="22" t="s">
        <v>24</v>
      </c>
      <c r="C72" s="23" t="s">
        <v>69</v>
      </c>
      <c r="D72" s="6" t="s">
        <v>21</v>
      </c>
      <c r="E72" s="23" t="s">
        <v>1</v>
      </c>
      <c r="F72" s="23" t="s">
        <v>70</v>
      </c>
      <c r="G72" s="24">
        <v>106380</v>
      </c>
      <c r="H72" s="24">
        <f>SUM(G72)</f>
        <v>106380</v>
      </c>
    </row>
    <row r="73" spans="1:8" ht="17.100000000000001" customHeight="1" x14ac:dyDescent="0.25">
      <c r="A73" s="4"/>
      <c r="B73" s="16" t="s">
        <v>8</v>
      </c>
      <c r="C73" s="9"/>
      <c r="D73" s="9"/>
      <c r="E73" s="9"/>
      <c r="F73" s="9"/>
      <c r="G73" s="20">
        <f>SUM(G7+G13+G23+G32+G50+G60)</f>
        <v>3379970</v>
      </c>
      <c r="H73" s="20">
        <f>SUM(H7+H13+H23+H32+H50+H60)</f>
        <v>3090534</v>
      </c>
    </row>
    <row r="74" spans="1:8" x14ac:dyDescent="0.2">
      <c r="A74" s="39"/>
      <c r="B74" s="39"/>
      <c r="C74" s="39"/>
      <c r="D74" s="39"/>
      <c r="E74" s="39"/>
      <c r="F74" s="39"/>
      <c r="G74" s="39"/>
      <c r="H74" s="39"/>
    </row>
  </sheetData>
  <mergeCells count="16">
    <mergeCell ref="D1:H1"/>
    <mergeCell ref="D5:D6"/>
    <mergeCell ref="E5:E6"/>
    <mergeCell ref="F5:F6"/>
    <mergeCell ref="G5:H5"/>
    <mergeCell ref="G4:H4"/>
    <mergeCell ref="A23:A31"/>
    <mergeCell ref="A32:A49"/>
    <mergeCell ref="A50:A59"/>
    <mergeCell ref="A60:A72"/>
    <mergeCell ref="A3:H3"/>
    <mergeCell ref="A5:A6"/>
    <mergeCell ref="B5:B6"/>
    <mergeCell ref="C5:C6"/>
    <mergeCell ref="A7:A12"/>
    <mergeCell ref="A13:A22"/>
  </mergeCells>
  <pageMargins left="0.98425196850393704" right="0.19685039370078741" top="0.39370078740157483" bottom="0.39370078740157483" header="0.31496062992125984" footer="0.31496062992125984"/>
  <pageSetup paperSize="9" scale="60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приложение 4.1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finuser</cp:lastModifiedBy>
  <cp:lastPrinted>2021-10-20T11:48:45Z</cp:lastPrinted>
  <dcterms:created xsi:type="dcterms:W3CDTF">2008-10-12T06:24:03Z</dcterms:created>
  <dcterms:modified xsi:type="dcterms:W3CDTF">2021-10-21T06:42:37Z</dcterms:modified>
</cp:coreProperties>
</file>