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<sst xmlns="http://schemas.openxmlformats.org/spreadsheetml/2006/main" count="80" uniqueCount="80">
  <si>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</si>
  <si>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</si>
  <si>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</si>
  <si>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</si>
  <si>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</si>
  <si>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</si>
  <si>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</si>
  <si>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</si>
  <si>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Аксаринского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</si>
  <si>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</si>
  <si>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</si>
  <si>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</si>
  <si>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</si>
  <si>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</si>
  <si>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</si>
  <si>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</si>
  <si>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</si>
  <si>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</si>
  <si>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(0001140000000000000) ДОХОДЫ ОТ ПРОДАЖИ МАТЕРИАЛЬНЫХ И НЕМАТЕРИАЛЬНЫХ АКТИВОВ</t>
  </si>
  <si>
    <t>(00010500000000000000) НАЛОГИ НА СОВОКУПНЫЙ ДОХОД</t>
  </si>
  <si>
    <t>(99311701050100000180) Невыясненые поступления, зачисляемые в бюджеты поселений</t>
  </si>
  <si>
    <t>(00011700000000000000) ПРОЧИЕ НЕНАЛОГОВЫЕ ДОХОДЫ</t>
  </si>
  <si>
    <t>(18210102010012000110)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</si>
  <si>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 xml:space="preserve"> </t>
  </si>
  <si>
    <t>(18210904053101000110)Земельный налог (по обязательствам, возникшим до 1 января 2006 года), мобилизуемый на территориях поселений</t>
  </si>
  <si>
    <t>(00010300000000000000) НАЛОГИ НА ТОВАРЫ (РАБОТЫ, УСЛУГИ), РЕАЛИЗУЕМЫЕ НА ТЕРРИТОРИИ РОССИЙСКОЙ ФЕДЕРАЦИИ</t>
  </si>
  <si>
    <t>(18210102030011000110) Налог на доходы физических лиц с доходов,  полученных физическими лицами, не являющимися налоговыми резидентами Российской Федерации</t>
  </si>
  <si>
    <t>(18210102030013000110)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</si>
  <si>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(18210601030102100110) 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</si>
  <si>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</si>
  <si>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</si>
  <si>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</si>
  <si>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</si>
  <si>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</si>
  <si>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</si>
  <si>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(18210904053104000110) Земельный налог (по обязательствам, возникшим до 01.01.06г.), мобилизируемый на территориях поселений</t>
  </si>
  <si>
    <t>(99311705050130000180) Прочие неналоговые доходы бюджетов поселений</t>
  </si>
  <si>
    <t>(18210601030104000110) налог на имущество физических лиц зачисляемый в бюджеты поселений</t>
  </si>
  <si>
    <t>(18210503000012100110)Единный сельскохозяйственный налог (пени)</t>
  </si>
  <si>
    <t>(18210102030012100110) Налог на доходы физических лиц с доходов, полученных физическими лицами, не являющимися налоговыми резидентами Российской Федерации</t>
  </si>
  <si>
    <t>(18210503010011000110)Единный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</si>
  <si>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</si>
  <si>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(99311105035100000120) 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</si>
  <si>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(99311406025100000430)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</si>
  <si>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(99320201003100000151) Дотация бюджетам сельских поселений на поддержку мер по обеспечению сбалансированности  бюджетов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</si>
  <si>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</si>
  <si>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(99311105013100000120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учасков)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</si>
  <si>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</si>
  <si>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</si>
  <si>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(18210503010013000110) Единый сельскохозяйственный налог (суммы денежных взысканий (штрафов))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</si>
  <si>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</si>
  <si>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(000113000000000000000) ДОХОДЫ ОТ ОКАЗАНИЯ ПЛАТНЫХ УСЛУГ (РАБОТ)И КОМПЕНСАЦИИ ЗАТРАТ ГОСУДАРСТВА</t>
  </si>
  <si>
    <t>99311105025100000120)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</si>
  <si>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(99311302995100000130)   Прочие доходы от компенсации затрат бюджетов поселений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</si>
  <si>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</si>
  <si>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</si>
  <si>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</si>
  <si>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(99320229999100000150)Прочие субсидии бюджетам сельских поселений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</si>
  <si>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</si>
  <si>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</si>
  <si>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</si>
  <si>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(99320705030100000150) Прочие безвозмездные поступления в бюджеты сельских поселений</t>
  </si>
  <si>
    <t>(99320230024100000150) Субвенции бюджетам сельских поселений на выполнение передаваемых полномочий субъектов Российской Федерации</t>
  </si>
  <si>
    <t>(18210102010013000110)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</si>
  <si>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(00011600000000000000) ШТРАФЫ, САНКЦИИ, ВОЗМЕЩЕНИЕ УЩЕРБА</t>
  </si>
  <si>
    <t>(99311402053100000410)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</si>
  <si>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</si>
  <si>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</si>
  <si>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</si>
  <si>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</si>
  <si>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</si>
  <si>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</si>
  <si>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</si>
  <si>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(18210102020012100110)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</si>
  <si>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(99311402052100000440)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</si>
  <si>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(18210606033104000110) Земельный налог с организаций, обладающих земельным участком, расположенным в границах сельских поселений (пени)</t>
  </si>
  <si>
    <t>(99311715030100000150) Инициативные платежи, зачисляемые в бюджеты сельских поселений</t>
  </si>
  <si>
    <t>Н.М.Яковлев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</si>
  <si>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</si>
  <si>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  01.03.2022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</si>
</sst>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26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10" xfId="0" applyFill="1" applyBorder="1" applyAlignment="1">
      <alignment/>
    </xf>
    <xf numFmtId="0" fontId="0" fillId="30" borderId="11" xfId="0" applyFill="1" applyBorder="1" applyAlignment="1">
      <alignment/>
    </xf>
    <xf numFmtId="4" fontId="1" fillId="34" borderId="12" xfId="0" applyNumberFormat="1" applyFont="1" applyFill="1" applyBorder="1" applyAlignment="1">
      <alignment horizontal="right" vertical="top" shrinkToFit="1"/>
    </xf>
    <xf numFmtId="0" fontId="0" fillId="30" borderId="13" xfId="0" applyFill="1" applyBorder="1" applyAlignment="1">
      <alignment/>
    </xf>
    <xf numFmtId="0" fontId="2" fillId="30" borderId="0" xfId="0" applyFont="1" applyFill="1" applyAlignment="1">
      <alignment horizontal="center"/>
    </xf>
    <xf numFmtId="4" fontId="1" fillId="30" borderId="12" xfId="0" applyNumberFormat="1" applyFont="1" applyFill="1" applyBorder="1" applyAlignment="1">
      <alignment horizontal="right" vertical="top" shrinkToFit="1"/>
    </xf>
    <xf numFmtId="4" fontId="3" fillId="30" borderId="12" xfId="0" applyNumberFormat="1" applyFont="1" applyFill="1" applyBorder="1" applyAlignment="1">
      <alignment horizontal="right" vertical="top" shrinkToFit="1"/>
    </xf>
    <xf numFmtId="4" fontId="0" fillId="30" borderId="12" xfId="0" applyNumberFormat="1" applyFont="1" applyFill="1" applyBorder="1" applyAlignment="1">
      <alignment horizontal="right" vertical="top" shrinkToFit="1"/>
    </xf>
    <xf numFmtId="176" fontId="1" fillId="30" borderId="12" xfId="0" applyNumberFormat="1" applyFont="1" applyFill="1" applyBorder="1" applyAlignment="1">
      <alignment horizontal="right" vertical="top" shrinkToFit="1"/>
    </xf>
    <xf numFmtId="176" fontId="0" fillId="30" borderId="12" xfId="0" applyNumberFormat="1" applyFont="1" applyFill="1" applyBorder="1" applyAlignment="1">
      <alignment horizontal="right" vertical="top" shrinkToFit="1"/>
    </xf>
    <xf numFmtId="49" fontId="4" fillId="30" borderId="14" xfId="0" applyNumberFormat="1" applyFont="1" applyFill="1" applyBorder="1" applyAlignment="1">
      <alignment horizontal="center" vertical="center" wrapText="1" shrinkToFit="1"/>
    </xf>
    <xf numFmtId="4" fontId="43" fillId="0" borderId="15" xfId="52" applyNumberFormat="1" applyFont="1" applyFill="1" applyBorder="1" applyAlignment="1">
      <alignment horizontal="right" vertical="top" shrinkToFit="1"/>
      <protection/>
    </xf>
    <xf numFmtId="4" fontId="43" fillId="0" borderId="15" xfId="53" applyNumberFormat="1" applyFont="1" applyFill="1" applyBorder="1" applyAlignment="1">
      <alignment horizontal="right" vertical="top" shrinkToFit="1"/>
      <protection/>
    </xf>
    <xf numFmtId="4" fontId="6" fillId="30" borderId="12" xfId="0" applyNumberFormat="1" applyFont="1" applyFill="1" applyBorder="1" applyAlignment="1">
      <alignment horizontal="right" vertical="top" shrinkToFit="1"/>
    </xf>
    <xf numFmtId="0" fontId="6" fillId="30" borderId="12" xfId="0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7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right" vertical="top" shrinkToFit="1"/>
    </xf>
    <xf numFmtId="0" fontId="1" fillId="0" borderId="16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11" fontId="0" fillId="0" borderId="12" xfId="0" applyNumberFormat="1" applyFont="1" applyBorder="1" applyAlignment="1">
      <alignment horizontal="left" vertical="top" wrapText="1"/>
    </xf>
    <xf numFmtId="0" fontId="1" fillId="30" borderId="12" xfId="0" applyFont="1" applyFill="1" applyBorder="1" applyAlignment="1">
      <alignment horizontal="left" vertical="top" wrapText="1"/>
    </xf>
    <xf numFmtId="49" fontId="1" fillId="30" borderId="12" xfId="0" applyNumberFormat="1" applyFont="1" applyFill="1" applyBorder="1" applyAlignment="1">
      <alignment horizontal="left" vertical="top" wrapText="1"/>
    </xf>
    <xf numFmtId="0" fontId="0" fillId="3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0" borderId="0" xfId="0" applyFill="1" applyBorder="1" applyAlignment="1">
      <alignment/>
    </xf>
    <xf numFmtId="11" fontId="6" fillId="0" borderId="12" xfId="0" applyNumberFormat="1" applyFont="1" applyBorder="1" applyAlignment="1">
      <alignment horizontal="left" vertical="top" wrapText="1"/>
    </xf>
    <xf numFmtId="176" fontId="0" fillId="30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4" fontId="0" fillId="30" borderId="12" xfId="0" applyNumberFormat="1" applyFill="1" applyBorder="1" applyAlignment="1">
      <alignment horizontal="right" vertical="top" shrinkToFit="1"/>
    </xf>
    <xf numFmtId="0" fontId="0" fillId="30" borderId="10" xfId="0" applyFill="1" applyBorder="1" applyAlignment="1">
      <alignment horizontal="right"/>
    </xf>
    <xf numFmtId="0" fontId="2" fillId="3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C74" sqref="C74"/>
    </sheetView>
  </sheetViews>
  <sheetFormatPr defaultColWidth="9.00390625" defaultRowHeight="12.75"/>
  <cols>
    <col min="1" max="1" width="59.875" style="0" customWidth="1"/>
    <col min="2" max="3" width="15.75390625" style="0" customWidth="1"/>
    <col min="4" max="4" width="14.75390625" style="0" customWidth="1"/>
  </cols>
  <sheetData>
    <row r="1" spans="1:5" ht="18" customHeight="1">
      <c r="A1" s="34" t="s">
        <v>79</v>
      </c>
      <c r="B1" s="34"/>
      <c r="C1" s="34"/>
      <c r="D1" s="34"/>
      <c r="E1" s="1"/>
    </row>
    <row r="2" spans="1:5" ht="15.75">
      <c r="A2" s="34" t="s">
        <v>8</v>
      </c>
      <c r="B2" s="34"/>
      <c r="C2" s="34"/>
      <c r="D2" s="34"/>
      <c r="E2" s="1"/>
    </row>
    <row r="3" spans="1:5" ht="7.5" customHeight="1">
      <c r="A3" s="6"/>
      <c r="B3" s="6"/>
      <c r="C3" s="6"/>
      <c r="D3" s="6"/>
      <c r="E3" s="1"/>
    </row>
    <row r="4" spans="1:5" ht="12.75">
      <c r="A4" s="2"/>
      <c r="B4" s="2"/>
      <c r="C4" s="33" t="s">
        <v>0</v>
      </c>
      <c r="D4" s="33"/>
      <c r="E4" s="1"/>
    </row>
    <row r="5" spans="1:5" ht="36.75" customHeight="1">
      <c r="A5" s="12" t="s">
        <v>1</v>
      </c>
      <c r="B5" s="12" t="s">
        <v>2</v>
      </c>
      <c r="C5" s="12" t="s">
        <v>3</v>
      </c>
      <c r="D5" s="12" t="s">
        <v>4</v>
      </c>
      <c r="E5" s="3"/>
    </row>
    <row r="6" spans="1:6" ht="70.5" customHeight="1">
      <c r="A6" s="16" t="s">
        <v>45</v>
      </c>
      <c r="B6" s="9">
        <v>20100</v>
      </c>
      <c r="C6" s="9">
        <v>2475.66</v>
      </c>
      <c r="D6" s="11">
        <f>C6/B6*100</f>
        <v>12.316716417910447</v>
      </c>
      <c r="E6" s="3"/>
      <c r="F6" t="s">
        <v>23</v>
      </c>
    </row>
    <row r="7" spans="1:5" ht="6" customHeight="1">
      <c r="A7" s="16" t="s">
        <v>22</v>
      </c>
      <c r="B7" s="9">
        <v>0</v>
      </c>
      <c r="C7" s="9">
        <v>0</v>
      </c>
      <c r="D7" s="11">
        <v>0</v>
      </c>
      <c r="E7" s="3"/>
    </row>
    <row r="8" spans="1:5" ht="12" customHeight="1">
      <c r="A8" s="16" t="s">
        <v>48</v>
      </c>
      <c r="B8" s="9">
        <v>0</v>
      </c>
      <c r="C8" s="9">
        <v>0</v>
      </c>
      <c r="D8" s="11">
        <v>0</v>
      </c>
      <c r="E8" s="3"/>
    </row>
    <row r="9" spans="1:5" ht="10.5" customHeight="1">
      <c r="A9" s="16" t="s">
        <v>63</v>
      </c>
      <c r="B9" s="9">
        <v>0</v>
      </c>
      <c r="C9" s="9">
        <v>0</v>
      </c>
      <c r="D9" s="11">
        <v>0</v>
      </c>
      <c r="E9" s="3"/>
    </row>
    <row r="10" spans="1:5" ht="8.25" customHeight="1">
      <c r="A10" s="16" t="s">
        <v>73</v>
      </c>
      <c r="B10" s="9">
        <v>0</v>
      </c>
      <c r="C10" s="9">
        <v>0</v>
      </c>
      <c r="D10" s="11">
        <v>0</v>
      </c>
      <c r="E10" s="3"/>
    </row>
    <row r="11" spans="1:5" ht="15" customHeight="1">
      <c r="A11" s="16" t="s">
        <v>26</v>
      </c>
      <c r="B11" s="9">
        <v>0</v>
      </c>
      <c r="C11" s="32">
        <v>-195</v>
      </c>
      <c r="D11" s="11">
        <v>0</v>
      </c>
      <c r="E11" s="3"/>
    </row>
    <row r="12" spans="1:5" ht="13.5" customHeight="1">
      <c r="A12" s="16" t="s">
        <v>39</v>
      </c>
      <c r="B12" s="9">
        <v>0</v>
      </c>
      <c r="C12" s="9">
        <v>0</v>
      </c>
      <c r="D12" s="11">
        <v>0</v>
      </c>
      <c r="E12" s="3"/>
    </row>
    <row r="13" spans="1:5" ht="10.5" customHeight="1">
      <c r="A13" s="16" t="s">
        <v>27</v>
      </c>
      <c r="B13" s="9">
        <v>0</v>
      </c>
      <c r="C13" s="9">
        <v>0</v>
      </c>
      <c r="D13" s="11">
        <v>0</v>
      </c>
      <c r="E13" s="3"/>
    </row>
    <row r="14" spans="1:5" ht="12" customHeight="1">
      <c r="A14" s="17" t="s">
        <v>9</v>
      </c>
      <c r="B14" s="7">
        <f>B13+B12+B11+B9+B8+B7+B6+B10</f>
        <v>20100</v>
      </c>
      <c r="C14" s="7">
        <f>C13+C12+C11+C9+C8+C6+C7+C10</f>
        <v>2280.66</v>
      </c>
      <c r="D14" s="10">
        <f>C14/B14*100</f>
        <v>11.346567164179104</v>
      </c>
      <c r="E14" s="3"/>
    </row>
    <row r="15" spans="1:5" ht="34.5" customHeight="1">
      <c r="A15" s="18" t="s">
        <v>66</v>
      </c>
      <c r="B15" s="9">
        <v>238800</v>
      </c>
      <c r="C15" s="9">
        <v>26391.69</v>
      </c>
      <c r="D15" s="11">
        <f>C15/B15*100</f>
        <v>11.05179648241206</v>
      </c>
      <c r="E15" s="3"/>
    </row>
    <row r="16" spans="1:5" ht="13.5" customHeight="1">
      <c r="A16" s="19" t="s">
        <v>67</v>
      </c>
      <c r="B16" s="9">
        <v>0</v>
      </c>
      <c r="C16" s="9">
        <v>180.93</v>
      </c>
      <c r="D16" s="11">
        <v>0</v>
      </c>
      <c r="E16" s="3"/>
    </row>
    <row r="17" spans="1:5" ht="23.25" customHeight="1">
      <c r="A17" s="19" t="s">
        <v>68</v>
      </c>
      <c r="B17" s="9">
        <v>358200</v>
      </c>
      <c r="C17" s="9">
        <v>32540.29</v>
      </c>
      <c r="D17" s="11">
        <f>C17/B17*100</f>
        <v>9.084391401451704</v>
      </c>
      <c r="E17" s="3"/>
    </row>
    <row r="18" spans="1:5" ht="13.5" customHeight="1">
      <c r="A18" s="19" t="s">
        <v>69</v>
      </c>
      <c r="B18" s="9">
        <v>0</v>
      </c>
      <c r="C18" s="9">
        <v>-2712.78</v>
      </c>
      <c r="D18" s="11">
        <v>0</v>
      </c>
      <c r="E18" s="3"/>
    </row>
    <row r="19" spans="1:5" ht="26.25" customHeight="1">
      <c r="A19" s="17" t="s">
        <v>25</v>
      </c>
      <c r="B19" s="7">
        <f>SUM(B15:B18)</f>
        <v>597000</v>
      </c>
      <c r="C19" s="7">
        <f>SUM(C15:C18)</f>
        <v>56400.130000000005</v>
      </c>
      <c r="D19" s="10">
        <f>C19/B19*100</f>
        <v>9.447257956448912</v>
      </c>
      <c r="E19" s="3"/>
    </row>
    <row r="20" spans="1:5" ht="10.5" customHeight="1">
      <c r="A20" s="18" t="s">
        <v>40</v>
      </c>
      <c r="B20" s="9">
        <v>0</v>
      </c>
      <c r="C20" s="9">
        <v>0</v>
      </c>
      <c r="D20" s="11">
        <v>0</v>
      </c>
      <c r="E20" s="3"/>
    </row>
    <row r="21" spans="1:5" ht="9.75" customHeight="1">
      <c r="A21" s="18" t="s">
        <v>38</v>
      </c>
      <c r="B21" s="9">
        <v>0</v>
      </c>
      <c r="C21" s="9">
        <v>0</v>
      </c>
      <c r="D21" s="11">
        <v>0</v>
      </c>
      <c r="E21" s="3"/>
    </row>
    <row r="22" spans="1:5" ht="8.25" customHeight="1">
      <c r="A22" s="18" t="s">
        <v>49</v>
      </c>
      <c r="B22" s="9">
        <v>0</v>
      </c>
      <c r="C22" s="9">
        <v>0</v>
      </c>
      <c r="D22" s="11">
        <v>0</v>
      </c>
      <c r="E22" s="3"/>
    </row>
    <row r="23" spans="1:5" ht="12.75" customHeight="1">
      <c r="A23" s="17" t="s">
        <v>19</v>
      </c>
      <c r="B23" s="7">
        <f>B21+B20+B22</f>
        <v>0</v>
      </c>
      <c r="C23" s="7">
        <f>C21+C20+C22</f>
        <v>0</v>
      </c>
      <c r="D23" s="10" t="e">
        <f>C23/B23*100</f>
        <v>#DIV/0!</v>
      </c>
      <c r="E23" s="3"/>
    </row>
    <row r="24" spans="1:5" ht="44.25" customHeight="1">
      <c r="A24" s="16" t="s">
        <v>41</v>
      </c>
      <c r="B24" s="9">
        <v>52400</v>
      </c>
      <c r="C24" s="13">
        <v>1590.49</v>
      </c>
      <c r="D24" s="11">
        <f>C24/B24*100</f>
        <v>3.0352862595419845</v>
      </c>
      <c r="E24" s="3"/>
    </row>
    <row r="25" spans="1:5" ht="12.75" customHeight="1">
      <c r="A25" s="16" t="s">
        <v>28</v>
      </c>
      <c r="B25" s="9">
        <v>0</v>
      </c>
      <c r="C25" s="20">
        <v>34.68</v>
      </c>
      <c r="D25" s="11">
        <v>0</v>
      </c>
      <c r="E25" s="3"/>
    </row>
    <row r="26" spans="1:5" ht="8.25" customHeight="1">
      <c r="A26" s="16" t="s">
        <v>37</v>
      </c>
      <c r="B26" s="9">
        <v>0</v>
      </c>
      <c r="C26" s="14">
        <v>0</v>
      </c>
      <c r="D26" s="11">
        <v>0</v>
      </c>
      <c r="E26" s="3"/>
    </row>
    <row r="27" spans="1:5" ht="33.75" customHeight="1">
      <c r="A27" s="16" t="s">
        <v>29</v>
      </c>
      <c r="B27" s="9">
        <v>61900</v>
      </c>
      <c r="C27" s="9">
        <v>2932</v>
      </c>
      <c r="D27" s="11">
        <f>C27/B27*100</f>
        <v>4.736672051696284</v>
      </c>
      <c r="E27" s="3"/>
    </row>
    <row r="28" spans="1:5" ht="12.75" customHeight="1">
      <c r="A28" s="16" t="s">
        <v>30</v>
      </c>
      <c r="B28" s="9">
        <v>0</v>
      </c>
      <c r="C28" s="9">
        <v>0</v>
      </c>
      <c r="D28" s="11">
        <v>0</v>
      </c>
      <c r="E28" s="3"/>
    </row>
    <row r="29" spans="1:5" ht="13.5" customHeight="1">
      <c r="A29" s="16" t="s">
        <v>75</v>
      </c>
      <c r="B29" s="9">
        <v>0</v>
      </c>
      <c r="C29" s="9">
        <v>0</v>
      </c>
      <c r="D29" s="11">
        <v>0</v>
      </c>
      <c r="E29" s="3"/>
    </row>
    <row r="30" spans="1:5" ht="14.25" customHeight="1">
      <c r="A30" s="16" t="s">
        <v>31</v>
      </c>
      <c r="B30" s="9">
        <v>144300</v>
      </c>
      <c r="C30" s="9">
        <v>4894.73</v>
      </c>
      <c r="D30" s="11">
        <f>C30/B30*100</f>
        <v>3.392051282051282</v>
      </c>
      <c r="E30" s="3"/>
    </row>
    <row r="31" spans="1:5" ht="13.5" customHeight="1">
      <c r="A31" s="16" t="s">
        <v>32</v>
      </c>
      <c r="B31" s="9">
        <v>0</v>
      </c>
      <c r="C31" s="9">
        <v>159.21</v>
      </c>
      <c r="D31" s="11">
        <v>0</v>
      </c>
      <c r="E31" s="3"/>
    </row>
    <row r="32" spans="1:5" ht="6.75" customHeight="1">
      <c r="A32" s="16" t="s">
        <v>33</v>
      </c>
      <c r="B32" s="9">
        <v>0</v>
      </c>
      <c r="C32" s="9">
        <v>0</v>
      </c>
      <c r="D32" s="11">
        <v>0</v>
      </c>
      <c r="E32" s="3"/>
    </row>
    <row r="33" spans="1:5" ht="13.5" customHeight="1">
      <c r="A33" s="21" t="s">
        <v>10</v>
      </c>
      <c r="B33" s="7">
        <f>B24+B25+B26+B27+B28+B30+B31+B32+B29</f>
        <v>258600</v>
      </c>
      <c r="C33" s="7">
        <f>C24+C25+C26+C27+C28+C30+C31+C32+C29</f>
        <v>9611.109999999999</v>
      </c>
      <c r="D33" s="10">
        <f>C33/B33*100</f>
        <v>3.716593194122196</v>
      </c>
      <c r="E33" s="3"/>
    </row>
    <row r="34" spans="1:5" ht="13.5" customHeight="1">
      <c r="A34" s="16" t="s">
        <v>5</v>
      </c>
      <c r="B34" s="9">
        <v>0</v>
      </c>
      <c r="C34" s="9">
        <v>0</v>
      </c>
      <c r="D34" s="11" t="e">
        <f>C34/B34*100</f>
        <v>#DIV/0!</v>
      </c>
      <c r="E34" s="3"/>
    </row>
    <row r="35" spans="1:5" ht="12" customHeight="1">
      <c r="A35" s="22" t="s">
        <v>11</v>
      </c>
      <c r="B35" s="7">
        <f>B34</f>
        <v>0</v>
      </c>
      <c r="C35" s="7">
        <f>C34</f>
        <v>0</v>
      </c>
      <c r="D35" s="10" t="e">
        <f>C35/B35*100</f>
        <v>#DIV/0!</v>
      </c>
      <c r="E35" s="3"/>
    </row>
    <row r="36" spans="1:5" ht="7.5" customHeight="1">
      <c r="A36" s="16" t="s">
        <v>6</v>
      </c>
      <c r="B36" s="9">
        <v>0</v>
      </c>
      <c r="C36" s="9">
        <v>0</v>
      </c>
      <c r="D36" s="11">
        <v>0</v>
      </c>
      <c r="E36" s="3"/>
    </row>
    <row r="37" spans="1:5" ht="6.75" customHeight="1">
      <c r="A37" s="16" t="s">
        <v>24</v>
      </c>
      <c r="B37" s="9">
        <v>0</v>
      </c>
      <c r="C37" s="9">
        <v>0</v>
      </c>
      <c r="D37" s="11">
        <v>0</v>
      </c>
      <c r="E37" s="3"/>
    </row>
    <row r="38" spans="1:5" ht="6.75" customHeight="1">
      <c r="A38" s="16" t="s">
        <v>34</v>
      </c>
      <c r="B38" s="9">
        <v>0</v>
      </c>
      <c r="C38" s="9">
        <v>0</v>
      </c>
      <c r="D38" s="11">
        <v>0</v>
      </c>
      <c r="E38" s="3"/>
    </row>
    <row r="39" spans="1:5" ht="6.75" customHeight="1">
      <c r="A39" s="16" t="s">
        <v>35</v>
      </c>
      <c r="B39" s="9">
        <v>0</v>
      </c>
      <c r="C39" s="9">
        <v>0</v>
      </c>
      <c r="D39" s="11">
        <v>0</v>
      </c>
      <c r="E39" s="3"/>
    </row>
    <row r="40" spans="1:5" ht="7.5" customHeight="1">
      <c r="A40" s="22" t="s">
        <v>12</v>
      </c>
      <c r="B40" s="7">
        <f>B36+B37+B38+B39</f>
        <v>0</v>
      </c>
      <c r="C40" s="7">
        <f>C36+C38+C39+C37</f>
        <v>0</v>
      </c>
      <c r="D40" s="10">
        <v>0</v>
      </c>
      <c r="E40" s="3"/>
    </row>
    <row r="41" spans="1:5" ht="13.5" customHeight="1">
      <c r="A41" s="22" t="s">
        <v>13</v>
      </c>
      <c r="B41" s="8">
        <f>B14+B33+B35+B40+B23+B19</f>
        <v>875700</v>
      </c>
      <c r="C41" s="8">
        <f>C14+C33+C35+C40+C23+C19</f>
        <v>68291.90000000001</v>
      </c>
      <c r="D41" s="10">
        <f>C41/B41*100</f>
        <v>7.7985497316432575</v>
      </c>
      <c r="E41" s="3"/>
    </row>
    <row r="42" spans="1:5" ht="9.75" customHeight="1">
      <c r="A42" s="23" t="s">
        <v>46</v>
      </c>
      <c r="B42" s="15">
        <v>0</v>
      </c>
      <c r="C42" s="15">
        <v>0</v>
      </c>
      <c r="D42" s="11">
        <v>0</v>
      </c>
      <c r="E42" s="3"/>
    </row>
    <row r="43" spans="1:5" ht="37.5" customHeight="1">
      <c r="A43" s="16" t="s">
        <v>52</v>
      </c>
      <c r="B43" s="9">
        <v>500000</v>
      </c>
      <c r="C43" s="9">
        <v>8935.3</v>
      </c>
      <c r="D43" s="30">
        <f>C43/B43*100</f>
        <v>1.7870599999999996</v>
      </c>
      <c r="E43" s="3"/>
    </row>
    <row r="44" spans="1:5" ht="36.75" customHeight="1">
      <c r="A44" s="16" t="s">
        <v>42</v>
      </c>
      <c r="B44" s="9">
        <v>40000</v>
      </c>
      <c r="C44" s="9">
        <v>10000</v>
      </c>
      <c r="D44" s="30">
        <f>C44/B44*100</f>
        <v>25</v>
      </c>
      <c r="E44" s="3"/>
    </row>
    <row r="45" spans="1:5" ht="48.75" customHeight="1">
      <c r="A45" s="16" t="s">
        <v>47</v>
      </c>
      <c r="B45" s="9">
        <v>50000</v>
      </c>
      <c r="C45" s="9">
        <v>1000</v>
      </c>
      <c r="D45" s="11">
        <f>C45/B45*100</f>
        <v>2</v>
      </c>
      <c r="E45" s="3"/>
    </row>
    <row r="46" spans="1:5" ht="33" customHeight="1">
      <c r="A46" s="22" t="s">
        <v>14</v>
      </c>
      <c r="B46" s="7">
        <f>B44+B43+B42+B45</f>
        <v>590000</v>
      </c>
      <c r="C46" s="7">
        <f>C44+C42+C43+C45</f>
        <v>19935.3</v>
      </c>
      <c r="D46" s="10">
        <f>C46/B46*100</f>
        <v>3.3788644067796607</v>
      </c>
      <c r="E46" s="3"/>
    </row>
    <row r="47" spans="1:5" ht="9" customHeight="1">
      <c r="A47" s="18" t="s">
        <v>50</v>
      </c>
      <c r="B47" s="9">
        <v>0</v>
      </c>
      <c r="C47" s="9">
        <v>0</v>
      </c>
      <c r="D47" s="11">
        <v>0</v>
      </c>
      <c r="E47" s="3"/>
    </row>
    <row r="48" spans="1:5" s="27" customFormat="1" ht="6.75" customHeight="1">
      <c r="A48" s="18" t="s">
        <v>53</v>
      </c>
      <c r="B48" s="9">
        <v>0</v>
      </c>
      <c r="C48" s="9">
        <v>0</v>
      </c>
      <c r="D48" s="11">
        <v>0</v>
      </c>
      <c r="E48" s="26"/>
    </row>
    <row r="49" spans="1:5" ht="8.25" customHeight="1">
      <c r="A49" s="22" t="s">
        <v>51</v>
      </c>
      <c r="B49" s="7">
        <f>B48+B47</f>
        <v>0</v>
      </c>
      <c r="C49" s="7">
        <f>C48+C47</f>
        <v>0</v>
      </c>
      <c r="D49" s="10">
        <v>0</v>
      </c>
      <c r="E49" s="3"/>
    </row>
    <row r="50" spans="1:5" ht="9.75" customHeight="1">
      <c r="A50" s="29" t="s">
        <v>74</v>
      </c>
      <c r="B50" s="9">
        <v>0</v>
      </c>
      <c r="C50" s="9">
        <v>0</v>
      </c>
      <c r="D50" s="11">
        <v>0</v>
      </c>
      <c r="E50" s="3"/>
    </row>
    <row r="51" spans="1:5" ht="9.75" customHeight="1">
      <c r="A51" s="29" t="s">
        <v>65</v>
      </c>
      <c r="B51" s="9">
        <v>0</v>
      </c>
      <c r="C51" s="9">
        <v>0</v>
      </c>
      <c r="D51" s="11">
        <v>0</v>
      </c>
      <c r="E51" s="3"/>
    </row>
    <row r="52" spans="1:5" ht="9" customHeight="1">
      <c r="A52" s="18" t="s">
        <v>43</v>
      </c>
      <c r="B52" s="9">
        <v>0</v>
      </c>
      <c r="C52" s="9">
        <v>0</v>
      </c>
      <c r="D52" s="11">
        <v>0</v>
      </c>
      <c r="E52" s="3"/>
    </row>
    <row r="53" spans="1:5" ht="12.75" customHeight="1">
      <c r="A53" s="22" t="s">
        <v>18</v>
      </c>
      <c r="B53" s="7">
        <f>B52+B51+B50</f>
        <v>0</v>
      </c>
      <c r="C53" s="7">
        <f>C52+C51+C50</f>
        <v>0</v>
      </c>
      <c r="D53" s="10">
        <v>0</v>
      </c>
      <c r="E53" s="3"/>
    </row>
    <row r="54" spans="1:5" ht="15" customHeight="1">
      <c r="A54" s="18" t="s">
        <v>78</v>
      </c>
      <c r="B54" s="9">
        <v>0</v>
      </c>
      <c r="C54" s="9">
        <v>1620.67</v>
      </c>
      <c r="D54" s="11" t="e">
        <f>C54/B54*100</f>
        <v>#DIV/0!</v>
      </c>
      <c r="E54" s="3"/>
    </row>
    <row r="55" spans="1:5" ht="16.5" customHeight="1">
      <c r="A55" s="22" t="s">
        <v>64</v>
      </c>
      <c r="B55" s="7">
        <f>B54</f>
        <v>0</v>
      </c>
      <c r="C55" s="7">
        <f>C54</f>
        <v>1620.67</v>
      </c>
      <c r="D55" s="10" t="e">
        <f>C55/B55*100</f>
        <v>#DIV/0!</v>
      </c>
      <c r="E55" s="3"/>
    </row>
    <row r="56" spans="1:5" ht="9" customHeight="1">
      <c r="A56" s="18" t="s">
        <v>20</v>
      </c>
      <c r="B56" s="9">
        <v>0</v>
      </c>
      <c r="C56" s="9">
        <v>0</v>
      </c>
      <c r="D56" s="11">
        <v>0</v>
      </c>
      <c r="E56" s="3"/>
    </row>
    <row r="57" spans="1:5" ht="12.75" customHeight="1">
      <c r="A57" s="18" t="s">
        <v>36</v>
      </c>
      <c r="B57" s="9">
        <v>0</v>
      </c>
      <c r="C57" s="9">
        <v>0</v>
      </c>
      <c r="D57" s="11">
        <v>0</v>
      </c>
      <c r="E57" s="3"/>
    </row>
    <row r="58" spans="1:5" ht="9" customHeight="1">
      <c r="A58" s="31" t="s">
        <v>76</v>
      </c>
      <c r="B58" s="9">
        <v>0</v>
      </c>
      <c r="C58" s="9">
        <v>0</v>
      </c>
      <c r="D58" s="11" t="e">
        <f>C58/B58*100</f>
        <v>#DIV/0!</v>
      </c>
      <c r="E58" s="3"/>
    </row>
    <row r="59" spans="1:5" ht="8.25" customHeight="1">
      <c r="A59" s="22" t="s">
        <v>21</v>
      </c>
      <c r="B59" s="7">
        <f>B58+B57+B56</f>
        <v>0</v>
      </c>
      <c r="C59" s="7">
        <f>C58+C57+C56</f>
        <v>0</v>
      </c>
      <c r="D59" s="10">
        <v>0</v>
      </c>
      <c r="E59" s="3"/>
    </row>
    <row r="60" spans="1:5" ht="12.75">
      <c r="A60" s="22" t="s">
        <v>15</v>
      </c>
      <c r="B60" s="8">
        <f>B46+B53+B59+B49+B543+B55</f>
        <v>590000</v>
      </c>
      <c r="C60" s="8">
        <f>C46+C53+C59+C49+C543+C55</f>
        <v>21555.97</v>
      </c>
      <c r="D60" s="10">
        <f>C60/B60*100</f>
        <v>3.6535542372881356</v>
      </c>
      <c r="E60" s="3"/>
    </row>
    <row r="61" spans="1:5" ht="24" customHeight="1">
      <c r="A61" s="16" t="s">
        <v>54</v>
      </c>
      <c r="B61" s="9">
        <v>1255100</v>
      </c>
      <c r="C61" s="9">
        <v>209180</v>
      </c>
      <c r="D61" s="11">
        <f>C61/B61*100</f>
        <v>16.666401083578997</v>
      </c>
      <c r="E61" s="3"/>
    </row>
    <row r="62" spans="1:5" ht="9.75" customHeight="1" hidden="1">
      <c r="A62" s="16" t="s">
        <v>44</v>
      </c>
      <c r="B62" s="9">
        <v>0</v>
      </c>
      <c r="C62" s="9">
        <v>0</v>
      </c>
      <c r="D62" s="11" t="e">
        <f>C62/B62*100</f>
        <v>#DIV/0!</v>
      </c>
      <c r="E62" s="3"/>
    </row>
    <row r="63" spans="1:5" ht="9" customHeight="1">
      <c r="A63" s="16" t="s">
        <v>55</v>
      </c>
      <c r="B63" s="9">
        <v>0</v>
      </c>
      <c r="C63" s="9">
        <v>0</v>
      </c>
      <c r="D63" s="11">
        <v>0</v>
      </c>
      <c r="E63" s="3"/>
    </row>
    <row r="64" spans="1:5" ht="38.25" customHeight="1">
      <c r="A64" s="16" t="s">
        <v>59</v>
      </c>
      <c r="B64" s="9">
        <v>878400</v>
      </c>
      <c r="C64" s="9">
        <v>0</v>
      </c>
      <c r="D64" s="11">
        <f>C64/B64*100</f>
        <v>0</v>
      </c>
      <c r="E64" s="3"/>
    </row>
    <row r="65" spans="1:5" ht="9" customHeight="1">
      <c r="A65" s="16" t="s">
        <v>56</v>
      </c>
      <c r="B65" s="9">
        <v>0</v>
      </c>
      <c r="C65" s="9">
        <v>0</v>
      </c>
      <c r="D65" s="11">
        <v>0</v>
      </c>
      <c r="E65" s="3"/>
    </row>
    <row r="66" spans="1:5" ht="24" customHeight="1">
      <c r="A66" s="16" t="s">
        <v>57</v>
      </c>
      <c r="B66" s="9">
        <v>349873</v>
      </c>
      <c r="C66" s="9">
        <v>90250</v>
      </c>
      <c r="D66" s="11">
        <f>C66/B66*100</f>
        <v>25.79507421264287</v>
      </c>
      <c r="E66" s="3"/>
    </row>
    <row r="67" spans="1:5" ht="39.75" customHeight="1">
      <c r="A67" s="16" t="s">
        <v>58</v>
      </c>
      <c r="B67" s="9">
        <v>99600</v>
      </c>
      <c r="C67" s="9">
        <v>16594</v>
      </c>
      <c r="D67" s="11">
        <f aca="true" t="shared" si="0" ref="D67:D73">C67/B67*100</f>
        <v>16.660642570281126</v>
      </c>
      <c r="E67" s="3"/>
    </row>
    <row r="68" spans="1:5" ht="27.75" customHeight="1">
      <c r="A68" s="16" t="s">
        <v>62</v>
      </c>
      <c r="B68" s="9">
        <v>5668656.48</v>
      </c>
      <c r="C68" s="9">
        <v>0</v>
      </c>
      <c r="D68" s="11">
        <v>0</v>
      </c>
      <c r="E68" s="3"/>
    </row>
    <row r="69" spans="1:5" ht="9" customHeight="1">
      <c r="A69" s="16" t="s">
        <v>72</v>
      </c>
      <c r="B69" s="9">
        <v>0</v>
      </c>
      <c r="C69" s="9">
        <v>0</v>
      </c>
      <c r="D69" s="11" t="e">
        <f t="shared" si="0"/>
        <v>#DIV/0!</v>
      </c>
      <c r="E69" s="3"/>
    </row>
    <row r="70" spans="1:5" ht="9.75" customHeight="1">
      <c r="A70" s="16" t="s">
        <v>61</v>
      </c>
      <c r="B70" s="9">
        <v>0</v>
      </c>
      <c r="C70" s="9">
        <v>0</v>
      </c>
      <c r="D70" s="11" t="e">
        <f t="shared" si="0"/>
        <v>#DIV/0!</v>
      </c>
      <c r="E70" s="3"/>
    </row>
    <row r="71" spans="1:5" ht="39.75" customHeight="1">
      <c r="A71" s="22" t="s">
        <v>16</v>
      </c>
      <c r="B71" s="7">
        <f>B68+B67+B66+B63+B62+B61+B64+B65+B70+B69</f>
        <v>8251629.48</v>
      </c>
      <c r="C71" s="7">
        <f>C68+C67+C66+C63+C62+C61+C64+C65+C70+C69</f>
        <v>316024</v>
      </c>
      <c r="D71" s="10">
        <f t="shared" si="0"/>
        <v>3.829837497744748</v>
      </c>
      <c r="E71" s="3"/>
    </row>
    <row r="72" spans="1:5" ht="15" customHeight="1">
      <c r="A72" s="24" t="s">
        <v>17</v>
      </c>
      <c r="B72" s="9">
        <f>B60+B41</f>
        <v>1465700</v>
      </c>
      <c r="C72" s="9">
        <f>C60+C41</f>
        <v>89847.87000000001</v>
      </c>
      <c r="D72" s="11">
        <f t="shared" si="0"/>
        <v>6.1300313843214855</v>
      </c>
      <c r="E72" s="3"/>
    </row>
    <row r="73" spans="1:5" ht="12.75">
      <c r="A73" s="25" t="s">
        <v>7</v>
      </c>
      <c r="B73" s="4">
        <f>B71+B72</f>
        <v>9717329.48</v>
      </c>
      <c r="C73" s="4">
        <f>C71+C72</f>
        <v>405871.87</v>
      </c>
      <c r="D73" s="10">
        <f t="shared" si="0"/>
        <v>4.176784072572169</v>
      </c>
      <c r="E73" s="3"/>
    </row>
    <row r="74" spans="1:5" ht="12.75">
      <c r="A74" s="5"/>
      <c r="B74" s="5"/>
      <c r="C74" s="5"/>
      <c r="D74" s="5"/>
      <c r="E74" s="1"/>
    </row>
    <row r="75" spans="1:5" ht="18" customHeight="1">
      <c r="A75" s="28" t="s">
        <v>71</v>
      </c>
      <c r="B75" s="28"/>
      <c r="C75" t="s">
        <v>77</v>
      </c>
      <c r="D75" s="28"/>
      <c r="E75" s="1"/>
    </row>
    <row r="76" spans="1:5" ht="12.75">
      <c r="A76" s="28"/>
      <c r="B76" s="28"/>
      <c r="C76" s="28"/>
      <c r="D76" s="28"/>
      <c r="E76" s="1"/>
    </row>
    <row r="77" spans="1:3" ht="12.75">
      <c r="A77" t="s">
        <v>70</v>
      </c>
      <c r="C77" t="s">
        <v>60</v>
      </c>
    </row>
  </sheetData>
  <sheetProtection/>
  <mergeCells count="3">
    <mergeCell ref="C4:D4"/>
    <mergeCell ref="A2:D2"/>
    <mergeCell ref="A1:D1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2022-03-01T11:47:58Z</cp:lastPrinted>
  <dcterms:created xsi:type="dcterms:W3CDTF">2009-07-06T07:15:50Z</dcterms:created>
  <dcterms:modified xsi:type="dcterms:W3CDTF">2022-03-01T11:49:56Z</dcterms:modified>
  <cp:category/>
  <cp:version/>
  <cp:contentType/>
  <cp:contentStatus/>
</cp:coreProperties>
</file>