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710" activeTab="0"/>
  </bookViews>
  <sheets>
    <sheet name="Яровые к-ры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</sheets>
  <definedNames>
    <definedName name="_xlnm.Print_Area" localSheetId="0">'Яровые к-ры'!$A$1:$T$39</definedName>
    <definedName name="Excel_BuiltIn_Print_Area_1">#REF!</definedName>
    <definedName name="Excel_BuiltIn_Print_Area_5">'Яровые к-ры'!#REF!</definedName>
    <definedName name="Excel_BuiltIn_Print_Area_1_1">#REF!</definedName>
    <definedName name="Excel_BuiltIn_Print_Area_6">#REF!</definedName>
    <definedName name="Excel_BuiltIn_Print_Area_4">'Яровые к-ры'!#REF!</definedName>
    <definedName name="Excel_BuiltIn_Print_Area_5_1">#REF!</definedName>
    <definedName name="Excel_BuiltIn_Print_Area_4_1">#REF!</definedName>
    <definedName name="Excel_BuiltIn_Print_Area_3">'Яровые к-ры'!#REF!</definedName>
    <definedName name="Excel_BuiltIn_Print_Area_3_1">'Яровые к-ры'!#REF!</definedName>
    <definedName name="Excel_BuiltIn_Print_Area_1_1_1">#REF!</definedName>
    <definedName name="Excel_BuiltIn_Print_Area_2_1">#REF!</definedName>
  </definedNames>
  <calcPr fullCalcOnLoad="1"/>
</workbook>
</file>

<file path=xl/sharedStrings.xml><?xml version="1.0" encoding="utf-8"?>
<sst xmlns="http://schemas.openxmlformats.org/spreadsheetml/2006/main" count="45" uniqueCount="42">
  <si>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15.01.2021 г.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</si>
  <si>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</si>
  <si>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</si>
  <si>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</si>
  <si>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</si>
  <si>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</si>
  <si>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</si>
  <si>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</si>
  <si>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</si>
  <si>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</si>
  <si>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</si>
  <si>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</si>
  <si>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</si>
  <si>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</si>
  <si>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</si>
  <si>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</si>
  <si>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 xml:space="preserve">Звенья на подработке семян </t>
  </si>
  <si>
    <t>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</si>
  <si>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</si>
  <si>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</si>
  <si>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</si>
  <si>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</si>
  <si>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</si>
  <si>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</si>
  <si>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</si>
  <si>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</si>
  <si>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</si>
  <si>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</si>
  <si>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</si>
  <si>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</si>
  <si>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</si>
  <si>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</si>
  <si>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</si>
  <si>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</si>
  <si>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</si>
  <si>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</si>
  <si>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</si>
  <si>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</si>
  <si>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</si>
  <si>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</si>
  <si>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</si>
  <si>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17.01.2020 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</si>
</sst>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%"/>
    <numFmt numFmtId="167" formatCode="0.0"/>
  </numFmts>
  <fonts count="13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b/>
      <sz val="14"/>
      <name val="Arial"/>
      <family val="2"/>
    </font>
    <font>
      <sz val="10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Alignment="1">
      <alignment horizontal="center"/>
    </xf>
    <xf numFmtId="164" fontId="2" fillId="2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2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 wrapText="1"/>
    </xf>
    <xf numFmtId="164" fontId="7" fillId="2" borderId="1" xfId="0" applyFont="1" applyFill="1" applyBorder="1" applyAlignment="1">
      <alignment horizontal="left" wrapText="1"/>
    </xf>
    <xf numFmtId="164" fontId="3" fillId="2" borderId="1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8" fillId="2" borderId="1" xfId="0" applyFont="1" applyFill="1" applyBorder="1" applyAlignment="1">
      <alignment horizontal="center" wrapText="1"/>
    </xf>
    <xf numFmtId="164" fontId="9" fillId="2" borderId="1" xfId="0" applyFont="1" applyFill="1" applyBorder="1" applyAlignment="1">
      <alignment/>
    </xf>
    <xf numFmtId="165" fontId="3" fillId="2" borderId="1" xfId="19" applyNumberFormat="1" applyFont="1" applyFill="1" applyBorder="1" applyAlignment="1" applyProtection="1">
      <alignment horizontal="center"/>
      <protection/>
    </xf>
    <xf numFmtId="167" fontId="3" fillId="2" borderId="1" xfId="0" applyNumberFormat="1" applyFont="1" applyFill="1" applyBorder="1" applyAlignment="1">
      <alignment horizontal="center"/>
    </xf>
    <xf numFmtId="164" fontId="7" fillId="2" borderId="1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/>
    </xf>
    <xf numFmtId="165" fontId="3" fillId="0" borderId="1" xfId="19" applyNumberFormat="1" applyFont="1" applyFill="1" applyBorder="1" applyAlignment="1" applyProtection="1">
      <alignment horizontal="center"/>
      <protection/>
    </xf>
    <xf numFmtId="164" fontId="0" fillId="0" borderId="0" xfId="0" applyFont="1" applyFill="1" applyAlignment="1">
      <alignment/>
    </xf>
    <xf numFmtId="167" fontId="3" fillId="0" borderId="1" xfId="0" applyNumberFormat="1" applyFont="1" applyFill="1" applyBorder="1" applyAlignment="1">
      <alignment horizontal="center"/>
    </xf>
    <xf numFmtId="164" fontId="10" fillId="0" borderId="1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3" fillId="0" borderId="1" xfId="19" applyNumberFormat="1" applyFont="1" applyFill="1" applyBorder="1" applyAlignment="1" applyProtection="1">
      <alignment horizontal="center"/>
      <protection/>
    </xf>
    <xf numFmtId="164" fontId="3" fillId="0" borderId="1" xfId="0" applyNumberFormat="1" applyFont="1" applyFill="1" applyBorder="1" applyAlignment="1">
      <alignment horizontal="center"/>
    </xf>
    <xf numFmtId="164" fontId="11" fillId="2" borderId="1" xfId="0" applyFont="1" applyFill="1" applyBorder="1" applyAlignment="1">
      <alignment/>
    </xf>
    <xf numFmtId="165" fontId="5" fillId="0" borderId="1" xfId="0" applyNumberFormat="1" applyFont="1" applyFill="1" applyBorder="1" applyAlignment="1">
      <alignment horizontal="center"/>
    </xf>
    <xf numFmtId="165" fontId="5" fillId="0" borderId="1" xfId="19" applyNumberFormat="1" applyFont="1" applyFill="1" applyBorder="1" applyAlignment="1" applyProtection="1">
      <alignment horizontal="center"/>
      <protection/>
    </xf>
    <xf numFmtId="167" fontId="5" fillId="0" borderId="1" xfId="0" applyNumberFormat="1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0" fillId="2" borderId="0" xfId="0" applyFont="1" applyFill="1" applyAlignment="1">
      <alignment/>
    </xf>
    <xf numFmtId="164" fontId="9" fillId="0" borderId="0" xfId="0" applyFont="1" applyFill="1" applyAlignment="1">
      <alignment/>
    </xf>
    <xf numFmtId="164" fontId="9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12" fillId="0" borderId="0" xfId="0" applyFont="1" applyFill="1" applyAlignment="1">
      <alignment/>
    </xf>
    <xf numFmtId="164" fontId="12" fillId="2" borderId="0" xfId="0" applyFont="1" applyFill="1" applyAlignment="1">
      <alignment/>
    </xf>
    <xf numFmtId="164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T43"/>
  <sheetViews>
    <sheetView tabSelected="1" zoomScale="80" zoomScaleNormal="80" zoomScaleSheetLayoutView="82" workbookViewId="0" topLeftCell="A1">
      <selection activeCell="G32" sqref="G32"/>
    </sheetView>
  </sheetViews>
  <sheetFormatPr defaultColWidth="9.140625" defaultRowHeight="12.75"/>
  <cols>
    <col min="1" max="1" width="31.140625" style="0" customWidth="1"/>
    <col min="2" max="2" width="14.140625" style="1" customWidth="1"/>
    <col min="3" max="3" width="13.00390625" style="1" customWidth="1"/>
    <col min="4" max="4" width="12.7109375" style="1" customWidth="1"/>
    <col min="5" max="5" width="14.28125" style="1" customWidth="1"/>
    <col min="6" max="6" width="12.00390625" style="1" customWidth="1"/>
    <col min="7" max="7" width="11.421875" style="1" customWidth="1"/>
    <col min="8" max="8" width="13.7109375" style="1" customWidth="1"/>
    <col min="9" max="9" width="12.7109375" style="1" customWidth="1"/>
    <col min="10" max="10" width="12.140625" style="1" customWidth="1"/>
    <col min="11" max="11" width="13.8515625" style="1" customWidth="1"/>
    <col min="12" max="12" width="12.7109375" style="1" customWidth="1"/>
    <col min="13" max="13" width="12.28125" style="1" customWidth="1"/>
    <col min="14" max="14" width="13.421875" style="1" customWidth="1"/>
    <col min="15" max="15" width="10.7109375" style="1" customWidth="1"/>
    <col min="16" max="16" width="8.28125" style="1" customWidth="1"/>
    <col min="17" max="17" width="9.57421875" style="0" customWidth="1"/>
    <col min="18" max="18" width="7.57421875" style="0" customWidth="1"/>
    <col min="19" max="19" width="13.00390625" style="0" customWidth="1"/>
    <col min="20" max="20" width="15.421875" style="0" customWidth="1"/>
    <col min="251" max="16384" width="11.57421875" style="0" customWidth="1"/>
  </cols>
  <sheetData>
    <row r="2" spans="1:19" ht="21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ht="12.75">
      <c r="A3" s="4"/>
      <c r="B3" s="5"/>
      <c r="C3" s="5"/>
      <c r="D3" s="5"/>
      <c r="E3" s="5"/>
      <c r="F3" s="5"/>
      <c r="G3" s="6"/>
      <c r="H3" s="6"/>
      <c r="I3" s="5"/>
      <c r="J3" s="5"/>
      <c r="K3" s="5"/>
      <c r="L3" s="5"/>
      <c r="M3" s="5"/>
      <c r="N3" s="7"/>
      <c r="O3" s="7"/>
      <c r="P3" s="7"/>
      <c r="Q3" s="8"/>
      <c r="R3" s="8"/>
      <c r="S3" s="8"/>
    </row>
    <row r="4" spans="1:20" ht="50.25" customHeight="1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10</v>
      </c>
      <c r="M4" s="10" t="s">
        <v>12</v>
      </c>
      <c r="N4" s="10" t="s">
        <v>10</v>
      </c>
      <c r="O4" s="11" t="s">
        <v>13</v>
      </c>
      <c r="P4" s="11"/>
      <c r="Q4" s="12" t="s">
        <v>14</v>
      </c>
      <c r="R4" s="12"/>
      <c r="S4" s="13" t="s">
        <v>15</v>
      </c>
      <c r="T4" s="13" t="s">
        <v>16</v>
      </c>
    </row>
    <row r="5" spans="1:20" ht="56.2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 t="s">
        <v>17</v>
      </c>
      <c r="P5" s="11" t="s">
        <v>18</v>
      </c>
      <c r="Q5" s="12" t="s">
        <v>17</v>
      </c>
      <c r="R5" s="12"/>
      <c r="S5" s="13"/>
      <c r="T5" s="13"/>
    </row>
    <row r="6" spans="1:20" ht="23.25" customHeight="1">
      <c r="A6" s="14" t="s">
        <v>19</v>
      </c>
      <c r="B6" s="15">
        <v>2068</v>
      </c>
      <c r="C6" s="16">
        <v>2130</v>
      </c>
      <c r="D6" s="17">
        <f>C6/B6*100</f>
        <v>102.99806576402321</v>
      </c>
      <c r="E6" s="16">
        <v>2130</v>
      </c>
      <c r="F6" s="17">
        <f>E6/B6*100</f>
        <v>102.99806576402321</v>
      </c>
      <c r="G6" s="16">
        <v>2130</v>
      </c>
      <c r="H6" s="18">
        <f>G6/E6*100</f>
        <v>100</v>
      </c>
      <c r="I6" s="16">
        <v>1270</v>
      </c>
      <c r="J6" s="17">
        <f>I6/G6*100</f>
        <v>59.624413145539904</v>
      </c>
      <c r="K6" s="16">
        <f>G6-I6</f>
        <v>860</v>
      </c>
      <c r="L6" s="17">
        <f>K6/G6*100</f>
        <v>40.375586854460096</v>
      </c>
      <c r="M6" s="16">
        <v>860</v>
      </c>
      <c r="N6" s="17">
        <f>M6/G6*100</f>
        <v>40.375586854460096</v>
      </c>
      <c r="O6" s="19"/>
      <c r="P6" s="20">
        <f>O6/G6*100</f>
        <v>0</v>
      </c>
      <c r="Q6" s="21"/>
      <c r="R6" s="20">
        <f>Q6/G6*100</f>
        <v>0</v>
      </c>
      <c r="S6" s="22"/>
      <c r="T6" s="22">
        <v>7</v>
      </c>
    </row>
    <row r="7" spans="1:20" ht="23.25" customHeight="1">
      <c r="A7" s="23" t="s">
        <v>20</v>
      </c>
      <c r="B7" s="21">
        <v>1426</v>
      </c>
      <c r="C7" s="21">
        <v>1434</v>
      </c>
      <c r="D7" s="20">
        <f>C7/B7*100</f>
        <v>100.56100981767182</v>
      </c>
      <c r="E7" s="21">
        <v>1324</v>
      </c>
      <c r="F7" s="20">
        <f>E7/B7*100</f>
        <v>92.84712482468443</v>
      </c>
      <c r="G7" s="21">
        <v>1324</v>
      </c>
      <c r="H7" s="18">
        <f>G7/E7*100</f>
        <v>100</v>
      </c>
      <c r="I7" s="21">
        <v>875</v>
      </c>
      <c r="J7" s="24">
        <f>I7/G7*100</f>
        <v>66.08761329305136</v>
      </c>
      <c r="K7" s="16">
        <f>G7-I7</f>
        <v>449</v>
      </c>
      <c r="L7" s="24">
        <f>K7/G7*100</f>
        <v>33.91238670694864</v>
      </c>
      <c r="M7" s="21">
        <v>449</v>
      </c>
      <c r="N7" s="20">
        <f>M7/G7*100</f>
        <v>33.91238670694864</v>
      </c>
      <c r="O7"/>
      <c r="P7" s="20">
        <f>O7/G7*100</f>
        <v>0</v>
      </c>
      <c r="Q7" s="20"/>
      <c r="R7" s="20">
        <f>Q7/G7*100</f>
        <v>0</v>
      </c>
      <c r="S7" s="20"/>
      <c r="T7" s="21">
        <v>1</v>
      </c>
    </row>
    <row r="8" spans="1:20" ht="23.25" customHeight="1">
      <c r="A8" s="23" t="s">
        <v>21</v>
      </c>
      <c r="B8" s="21">
        <v>3311</v>
      </c>
      <c r="C8" s="21">
        <v>3427</v>
      </c>
      <c r="D8" s="20">
        <f>C8/B8*100</f>
        <v>103.50347327091514</v>
      </c>
      <c r="E8" s="21">
        <v>3427</v>
      </c>
      <c r="F8" s="20">
        <f>E8/B8*100</f>
        <v>103.50347327091514</v>
      </c>
      <c r="G8" s="21">
        <v>3427</v>
      </c>
      <c r="H8" s="20">
        <f>G8/E8*100</f>
        <v>100</v>
      </c>
      <c r="I8" s="21">
        <v>2557</v>
      </c>
      <c r="J8" s="24">
        <f>I8/G8*100</f>
        <v>74.61336445871024</v>
      </c>
      <c r="K8" s="16">
        <f>G8-I8</f>
        <v>870</v>
      </c>
      <c r="L8" s="24">
        <f>K8/G8*100</f>
        <v>25.38663554128976</v>
      </c>
      <c r="M8" s="21">
        <v>754</v>
      </c>
      <c r="N8" s="20">
        <f>M8/G8*100</f>
        <v>22.001750802451124</v>
      </c>
      <c r="O8" s="21"/>
      <c r="P8" s="25">
        <f>O8/G8*100</f>
        <v>0</v>
      </c>
      <c r="Q8" s="20"/>
      <c r="R8" s="20">
        <f>Q8/G8*100</f>
        <v>0</v>
      </c>
      <c r="S8" s="20"/>
      <c r="T8" s="21">
        <v>18</v>
      </c>
    </row>
    <row r="9" spans="1:20" s="1" customFormat="1" ht="23.25" customHeight="1">
      <c r="A9" s="26" t="s">
        <v>22</v>
      </c>
      <c r="B9" s="21">
        <v>3013</v>
      </c>
      <c r="C9" s="19">
        <v>3023</v>
      </c>
      <c r="D9" s="27">
        <f>C9/B9*100</f>
        <v>100.33189512114171</v>
      </c>
      <c r="E9" s="19">
        <v>2901</v>
      </c>
      <c r="F9" s="27">
        <f>E9/B9*100</f>
        <v>96.28277464321275</v>
      </c>
      <c r="G9" s="21">
        <v>2901</v>
      </c>
      <c r="H9" s="27">
        <f>G9/E9*100</f>
        <v>100</v>
      </c>
      <c r="I9" s="19">
        <v>2371</v>
      </c>
      <c r="J9" s="28">
        <f>I9/G9*100</f>
        <v>81.73043778007583</v>
      </c>
      <c r="K9" s="16">
        <f>G9-I9</f>
        <v>530</v>
      </c>
      <c r="L9" s="28">
        <f>K9/G9*100</f>
        <v>18.269562219924165</v>
      </c>
      <c r="M9" s="19">
        <v>530</v>
      </c>
      <c r="N9" s="27">
        <f>M9/G9*100</f>
        <v>18.269562219924165</v>
      </c>
      <c r="O9" s="19"/>
      <c r="P9" s="27">
        <v>0</v>
      </c>
      <c r="Q9" s="27"/>
      <c r="R9" s="27">
        <f>Q9/G9*100</f>
        <v>0</v>
      </c>
      <c r="S9" s="27"/>
      <c r="T9" s="19">
        <v>17</v>
      </c>
    </row>
    <row r="10" spans="1:20" s="29" customFormat="1" ht="23.25" customHeight="1">
      <c r="A10" s="23" t="s">
        <v>23</v>
      </c>
      <c r="B10" s="21">
        <v>1381</v>
      </c>
      <c r="C10" s="19">
        <v>1524</v>
      </c>
      <c r="D10" s="27">
        <f>C10/B10*100</f>
        <v>110.35481535119477</v>
      </c>
      <c r="E10" s="19">
        <v>1524</v>
      </c>
      <c r="F10" s="27">
        <f>E10/B10*100</f>
        <v>110.35481535119477</v>
      </c>
      <c r="G10" s="20">
        <v>1524</v>
      </c>
      <c r="H10" s="27">
        <f>G10/E10*100</f>
        <v>100</v>
      </c>
      <c r="I10" s="27">
        <v>1138</v>
      </c>
      <c r="J10" s="28">
        <f>I10/G10*100</f>
        <v>74.67191601049869</v>
      </c>
      <c r="K10" s="27">
        <f>G10-I10</f>
        <v>386</v>
      </c>
      <c r="L10" s="28">
        <f>K10/G10*100</f>
        <v>25.32808398950131</v>
      </c>
      <c r="M10" s="19">
        <v>386</v>
      </c>
      <c r="N10" s="27">
        <f>M10/G10*100</f>
        <v>25.32808398950131</v>
      </c>
      <c r="O10" s="19"/>
      <c r="P10" s="27">
        <f>O10/G10*100</f>
        <v>0</v>
      </c>
      <c r="Q10" s="27"/>
      <c r="R10" s="27">
        <f>Q10/G10*100</f>
        <v>0</v>
      </c>
      <c r="S10" s="27"/>
      <c r="T10" s="19">
        <v>11</v>
      </c>
    </row>
    <row r="11" spans="1:20" s="1" customFormat="1" ht="23.25" customHeight="1">
      <c r="A11" s="26" t="s">
        <v>24</v>
      </c>
      <c r="B11" s="21">
        <v>3235</v>
      </c>
      <c r="C11" s="19">
        <v>3235</v>
      </c>
      <c r="D11" s="27">
        <f>C11/B11*100</f>
        <v>100</v>
      </c>
      <c r="E11" s="19">
        <v>2444</v>
      </c>
      <c r="F11" s="27">
        <f>E11/B11*100</f>
        <v>75.54868624420402</v>
      </c>
      <c r="G11" s="19">
        <v>2444</v>
      </c>
      <c r="H11" s="27">
        <f>G11/E11*100</f>
        <v>100</v>
      </c>
      <c r="I11" s="19">
        <v>1885</v>
      </c>
      <c r="J11" s="28">
        <f>I11/G11*100</f>
        <v>77.12765957446808</v>
      </c>
      <c r="K11" s="19">
        <f>G11-I11</f>
        <v>559</v>
      </c>
      <c r="L11" s="28">
        <f>K11/G11*100</f>
        <v>22.872340425531913</v>
      </c>
      <c r="M11" s="19">
        <v>559</v>
      </c>
      <c r="N11" s="27">
        <f>M11/G11*100</f>
        <v>22.872340425531913</v>
      </c>
      <c r="O11" s="19"/>
      <c r="P11" s="30">
        <f>O11/G11*100</f>
        <v>0</v>
      </c>
      <c r="Q11" s="27"/>
      <c r="R11" s="27">
        <f>Q11/G11*100</f>
        <v>0</v>
      </c>
      <c r="S11" s="27"/>
      <c r="T11" s="19">
        <v>3</v>
      </c>
    </row>
    <row r="12" spans="1:20" s="1" customFormat="1" ht="23.25" customHeight="1">
      <c r="A12" s="26" t="s">
        <v>25</v>
      </c>
      <c r="B12" s="21">
        <v>2215</v>
      </c>
      <c r="C12" s="19">
        <v>1927</v>
      </c>
      <c r="D12" s="27">
        <f>C12/B12*100</f>
        <v>86.99774266365688</v>
      </c>
      <c r="E12" s="19">
        <v>1719</v>
      </c>
      <c r="F12" s="27">
        <f>E12/B12*100</f>
        <v>77.60722347629797</v>
      </c>
      <c r="G12" s="19">
        <v>1719</v>
      </c>
      <c r="H12" s="27">
        <f>G12/E12*100</f>
        <v>100</v>
      </c>
      <c r="I12" s="19">
        <v>1068</v>
      </c>
      <c r="J12" s="28">
        <f>I12/G12*100</f>
        <v>62.129144851657934</v>
      </c>
      <c r="K12" s="19">
        <f>G12-I12</f>
        <v>651</v>
      </c>
      <c r="L12" s="28">
        <f>K12/G12*100</f>
        <v>37.87085514834206</v>
      </c>
      <c r="M12" s="19">
        <v>651</v>
      </c>
      <c r="N12" s="27">
        <f>M12/G12*100</f>
        <v>37.87085514834206</v>
      </c>
      <c r="O12" s="19"/>
      <c r="P12" s="27">
        <f>O12/G12*100</f>
        <v>0</v>
      </c>
      <c r="Q12" s="27"/>
      <c r="R12" s="27">
        <f>Q12/G12*100</f>
        <v>0</v>
      </c>
      <c r="S12" s="27"/>
      <c r="T12" s="19">
        <v>2</v>
      </c>
    </row>
    <row r="13" spans="1:20" s="1" customFormat="1" ht="23.25" customHeight="1">
      <c r="A13" s="26" t="s">
        <v>26</v>
      </c>
      <c r="B13" s="21">
        <v>2793</v>
      </c>
      <c r="C13" s="19">
        <v>2809</v>
      </c>
      <c r="D13" s="27">
        <f>C13/B13*100</f>
        <v>100.57286072323666</v>
      </c>
      <c r="E13" s="31">
        <v>2566</v>
      </c>
      <c r="F13" s="27">
        <f>E13/B13*100</f>
        <v>91.87253848907984</v>
      </c>
      <c r="G13" s="19">
        <v>2566</v>
      </c>
      <c r="H13" s="27">
        <f>G13/E13*100</f>
        <v>100</v>
      </c>
      <c r="I13" s="19">
        <v>2136</v>
      </c>
      <c r="J13" s="28">
        <f>I13/G13*100</f>
        <v>83.24240062353859</v>
      </c>
      <c r="K13" s="19">
        <f>G13-I13</f>
        <v>430</v>
      </c>
      <c r="L13" s="28">
        <f>K13/G13*100</f>
        <v>16.757599376461418</v>
      </c>
      <c r="M13" s="19">
        <v>400</v>
      </c>
      <c r="N13" s="27">
        <f>M13/G13*100</f>
        <v>15.58846453624318</v>
      </c>
      <c r="O13" s="19"/>
      <c r="P13" s="27">
        <f>O13/G13*100</f>
        <v>0</v>
      </c>
      <c r="Q13" s="27"/>
      <c r="R13" s="27">
        <f>Q13/G13*100</f>
        <v>0</v>
      </c>
      <c r="S13" s="27">
        <v>30</v>
      </c>
      <c r="T13" s="19">
        <v>8</v>
      </c>
    </row>
    <row r="14" spans="1:20" s="1" customFormat="1" ht="23.25" customHeight="1">
      <c r="A14" s="26" t="s">
        <v>27</v>
      </c>
      <c r="B14" s="21">
        <v>2281</v>
      </c>
      <c r="C14" s="19">
        <v>2281</v>
      </c>
      <c r="D14" s="27">
        <f>C14/B14*100</f>
        <v>100</v>
      </c>
      <c r="E14" s="19">
        <v>2281</v>
      </c>
      <c r="F14" s="27">
        <f>E14/B14*100</f>
        <v>100</v>
      </c>
      <c r="G14" s="19">
        <v>2281</v>
      </c>
      <c r="H14" s="27">
        <f>G14/E14*100</f>
        <v>100</v>
      </c>
      <c r="I14" s="19">
        <v>1720</v>
      </c>
      <c r="J14" s="28">
        <f>I14/G14*100</f>
        <v>75.40552389302937</v>
      </c>
      <c r="K14" s="19">
        <f>G14-I14</f>
        <v>561</v>
      </c>
      <c r="L14" s="28">
        <f>K14/G14*100</f>
        <v>24.594476106970628</v>
      </c>
      <c r="M14" s="19">
        <v>561</v>
      </c>
      <c r="N14" s="27">
        <f>M14/G14*100</f>
        <v>24.594476106970628</v>
      </c>
      <c r="O14" s="19"/>
      <c r="P14" s="27">
        <f>O14/G14*100</f>
        <v>0</v>
      </c>
      <c r="R14" s="27">
        <f>Q14/G14*100</f>
        <v>0</v>
      </c>
      <c r="S14" s="32">
        <v>63</v>
      </c>
      <c r="T14" s="19">
        <v>1</v>
      </c>
    </row>
    <row r="15" spans="1:20" s="1" customFormat="1" ht="23.25" customHeight="1">
      <c r="A15" s="26" t="s">
        <v>28</v>
      </c>
      <c r="B15" s="21">
        <v>692</v>
      </c>
      <c r="C15" s="19">
        <v>730</v>
      </c>
      <c r="D15" s="27">
        <f>C15/B15*100</f>
        <v>105.49132947976878</v>
      </c>
      <c r="E15" s="19">
        <v>730</v>
      </c>
      <c r="F15" s="27">
        <f>E15/B15*100</f>
        <v>105.49132947976878</v>
      </c>
      <c r="G15" s="19">
        <v>730</v>
      </c>
      <c r="H15" s="27">
        <f>G15/E15*100</f>
        <v>100</v>
      </c>
      <c r="I15" s="19">
        <v>691</v>
      </c>
      <c r="J15" s="28">
        <f>I15/G15*100</f>
        <v>94.65753424657535</v>
      </c>
      <c r="K15" s="19">
        <f>G15-I15</f>
        <v>39</v>
      </c>
      <c r="L15" s="28">
        <f>K15/G15*100</f>
        <v>5.342465753424658</v>
      </c>
      <c r="M15" s="19">
        <v>39</v>
      </c>
      <c r="N15" s="27">
        <f>M15/G15*100</f>
        <v>5.342465753424658</v>
      </c>
      <c r="O15" s="19"/>
      <c r="P15" s="27">
        <f>O15/G15*100</f>
        <v>0</v>
      </c>
      <c r="Q15" s="27"/>
      <c r="R15" s="27">
        <f>Q15/G15*100</f>
        <v>0</v>
      </c>
      <c r="S15" s="27"/>
      <c r="T15" s="19">
        <v>1</v>
      </c>
    </row>
    <row r="16" spans="1:20" s="1" customFormat="1" ht="23.25" customHeight="1">
      <c r="A16" s="26" t="s">
        <v>29</v>
      </c>
      <c r="B16" s="21">
        <v>1579</v>
      </c>
      <c r="C16" s="19">
        <v>1515</v>
      </c>
      <c r="D16" s="27">
        <f>C16/B16*100</f>
        <v>95.94680177327423</v>
      </c>
      <c r="E16" s="19">
        <v>1295</v>
      </c>
      <c r="F16" s="27">
        <f>E16/B16*100</f>
        <v>82.01393286890438</v>
      </c>
      <c r="G16" s="19">
        <v>1295</v>
      </c>
      <c r="H16" s="27">
        <f>G16/E16*100</f>
        <v>100</v>
      </c>
      <c r="I16" s="19">
        <v>1028</v>
      </c>
      <c r="J16" s="28">
        <f>I16/G16*100</f>
        <v>79.38223938223939</v>
      </c>
      <c r="K16" s="19">
        <f>G16-I16</f>
        <v>267</v>
      </c>
      <c r="L16" s="28">
        <f>K16/G16*100</f>
        <v>20.617760617760617</v>
      </c>
      <c r="M16" s="19">
        <v>267</v>
      </c>
      <c r="N16" s="27">
        <f>M16/G16*100</f>
        <v>20.617760617760617</v>
      </c>
      <c r="O16" s="19"/>
      <c r="P16" s="27">
        <f>O16/G16*100</f>
        <v>0</v>
      </c>
      <c r="Q16" s="27"/>
      <c r="R16" s="27">
        <f>Q16/G16*100</f>
        <v>0</v>
      </c>
      <c r="S16" s="27"/>
      <c r="T16" s="19">
        <v>3</v>
      </c>
    </row>
    <row r="17" spans="1:20" s="1" customFormat="1" ht="23.25" customHeight="1">
      <c r="A17" s="26" t="s">
        <v>30</v>
      </c>
      <c r="B17" s="21">
        <v>1997</v>
      </c>
      <c r="C17" s="19">
        <v>1997</v>
      </c>
      <c r="D17" s="27">
        <f>C17/B17*100</f>
        <v>100</v>
      </c>
      <c r="E17" s="19">
        <v>1851</v>
      </c>
      <c r="F17" s="27">
        <f>E17/B17*100</f>
        <v>92.68903355032549</v>
      </c>
      <c r="G17" s="19">
        <v>1851</v>
      </c>
      <c r="H17" s="27">
        <f>G17/E17*100</f>
        <v>100</v>
      </c>
      <c r="I17" s="19">
        <v>1116</v>
      </c>
      <c r="J17" s="28">
        <f>I17/G17*100</f>
        <v>60.29173419773096</v>
      </c>
      <c r="K17" s="19">
        <f>G17-I17</f>
        <v>735</v>
      </c>
      <c r="L17" s="28">
        <f>K17/G17*100</f>
        <v>39.70826580226905</v>
      </c>
      <c r="M17" s="19">
        <v>675</v>
      </c>
      <c r="N17" s="27">
        <f>M17/G17*100</f>
        <v>36.466774716369535</v>
      </c>
      <c r="O17" s="19">
        <v>205</v>
      </c>
      <c r="P17" s="27">
        <f>O17/G17*100</f>
        <v>11.075094543490005</v>
      </c>
      <c r="Q17" s="27">
        <v>6</v>
      </c>
      <c r="R17" s="27">
        <f>Q17/G17*100</f>
        <v>0.3241491085899514</v>
      </c>
      <c r="S17" s="27"/>
      <c r="T17" s="19">
        <v>10</v>
      </c>
    </row>
    <row r="18" spans="1:20" s="1" customFormat="1" ht="23.25" customHeight="1">
      <c r="A18" s="26" t="s">
        <v>31</v>
      </c>
      <c r="B18" s="21">
        <v>2796</v>
      </c>
      <c r="C18" s="19">
        <v>2797</v>
      </c>
      <c r="D18" s="27">
        <f>C18/B18*100</f>
        <v>100.03576537911303</v>
      </c>
      <c r="E18" s="19">
        <v>2797</v>
      </c>
      <c r="F18" s="27">
        <f>E18/B18*100</f>
        <v>100.03576537911303</v>
      </c>
      <c r="G18" s="19">
        <v>2797</v>
      </c>
      <c r="H18" s="27">
        <f>G18/E18*100</f>
        <v>100</v>
      </c>
      <c r="I18" s="19">
        <v>1722</v>
      </c>
      <c r="J18" s="28">
        <f>I18/G18*100</f>
        <v>61.56596353235609</v>
      </c>
      <c r="K18" s="19">
        <f>G18-I18</f>
        <v>1075</v>
      </c>
      <c r="L18" s="28">
        <f>K18/G18*100</f>
        <v>38.43403646764391</v>
      </c>
      <c r="M18" s="19">
        <v>1075</v>
      </c>
      <c r="N18" s="27">
        <f>M18/G18*100</f>
        <v>38.43403646764391</v>
      </c>
      <c r="O18" s="19"/>
      <c r="P18" s="27">
        <f>O18/G18*100</f>
        <v>0</v>
      </c>
      <c r="Q18" s="27"/>
      <c r="R18" s="27">
        <f>Q18/G18*100</f>
        <v>0</v>
      </c>
      <c r="S18" s="27"/>
      <c r="T18" s="19">
        <v>15</v>
      </c>
    </row>
    <row r="19" spans="1:20" s="1" customFormat="1" ht="23.25" customHeight="1">
      <c r="A19" s="26" t="s">
        <v>32</v>
      </c>
      <c r="B19" s="21">
        <v>3011</v>
      </c>
      <c r="C19" s="19">
        <v>3134</v>
      </c>
      <c r="D19" s="27">
        <f>C19/B19*100</f>
        <v>104.08502158751244</v>
      </c>
      <c r="E19" s="19">
        <v>2883</v>
      </c>
      <c r="F19" s="27">
        <f>E19/B19*100</f>
        <v>95.74892062437729</v>
      </c>
      <c r="G19" s="19">
        <v>2883</v>
      </c>
      <c r="H19" s="27">
        <f>G19/E19*100</f>
        <v>100</v>
      </c>
      <c r="I19" s="19">
        <v>2029</v>
      </c>
      <c r="J19" s="28">
        <f>I19/G19*100</f>
        <v>70.37807839056538</v>
      </c>
      <c r="K19" s="19">
        <f>G19-I19</f>
        <v>854</v>
      </c>
      <c r="L19" s="28">
        <f>K19/G19*100</f>
        <v>29.621921609434615</v>
      </c>
      <c r="M19" s="19">
        <v>854</v>
      </c>
      <c r="N19" s="27">
        <f>M19/G19*100</f>
        <v>29.621921609434615</v>
      </c>
      <c r="O19" s="19"/>
      <c r="P19" s="27">
        <f>O19/G19*100</f>
        <v>0</v>
      </c>
      <c r="Q19" s="27"/>
      <c r="R19" s="27">
        <f>Q19/G19*100</f>
        <v>0</v>
      </c>
      <c r="S19" s="27"/>
      <c r="T19" s="19">
        <v>7</v>
      </c>
    </row>
    <row r="20" spans="1:20" s="1" customFormat="1" ht="23.25" customHeight="1">
      <c r="A20" s="26" t="s">
        <v>33</v>
      </c>
      <c r="B20" s="21">
        <v>3199</v>
      </c>
      <c r="C20" s="19">
        <v>2528</v>
      </c>
      <c r="D20" s="27">
        <f>C20/B20*100</f>
        <v>79.02469521725538</v>
      </c>
      <c r="E20" s="19">
        <v>2339</v>
      </c>
      <c r="F20" s="27">
        <f>E20/B20*100</f>
        <v>73.11659893716786</v>
      </c>
      <c r="G20" s="19">
        <v>2339</v>
      </c>
      <c r="H20" s="27">
        <f>G20/E20*100</f>
        <v>100</v>
      </c>
      <c r="I20" s="19">
        <v>1729</v>
      </c>
      <c r="J20" s="28">
        <f>I20/G20*100</f>
        <v>73.92047883710987</v>
      </c>
      <c r="K20" s="19">
        <f>G20-I20</f>
        <v>610</v>
      </c>
      <c r="L20" s="28">
        <f>K20/G20*100</f>
        <v>26.079521162890124</v>
      </c>
      <c r="M20" s="19">
        <v>610</v>
      </c>
      <c r="N20" s="27">
        <f>M20/G20*100</f>
        <v>26.079521162890124</v>
      </c>
      <c r="O20" s="19"/>
      <c r="P20" s="27">
        <f>O20/G20*100</f>
        <v>0</v>
      </c>
      <c r="Q20" s="27"/>
      <c r="R20" s="27">
        <f>Q20/G20*100</f>
        <v>0</v>
      </c>
      <c r="S20" s="27"/>
      <c r="T20" s="19">
        <v>11</v>
      </c>
    </row>
    <row r="21" spans="1:20" s="1" customFormat="1" ht="23.25" customHeight="1">
      <c r="A21" s="26" t="s">
        <v>34</v>
      </c>
      <c r="B21" s="21">
        <v>2334</v>
      </c>
      <c r="C21" s="19">
        <v>2409</v>
      </c>
      <c r="D21" s="27">
        <f>C21/B21*100</f>
        <v>103.2133676092545</v>
      </c>
      <c r="E21" s="33">
        <v>2409</v>
      </c>
      <c r="F21" s="27">
        <f>E21/B21*100</f>
        <v>103.2133676092545</v>
      </c>
      <c r="G21" s="33">
        <v>2409</v>
      </c>
      <c r="H21" s="27">
        <f>G21/E21*100</f>
        <v>100</v>
      </c>
      <c r="I21" s="19">
        <v>1750</v>
      </c>
      <c r="J21" s="28">
        <f>I21/G21*100</f>
        <v>72.64425072644251</v>
      </c>
      <c r="K21" s="19">
        <f>G21-I21</f>
        <v>659</v>
      </c>
      <c r="L21" s="28">
        <f>K21/G21*100</f>
        <v>27.355749273557496</v>
      </c>
      <c r="M21" s="19">
        <v>659</v>
      </c>
      <c r="N21" s="27">
        <f>M21/G21*100</f>
        <v>27.355749273557496</v>
      </c>
      <c r="O21" s="19"/>
      <c r="P21" s="27">
        <f>O21/G21*100</f>
        <v>0</v>
      </c>
      <c r="Q21" s="27"/>
      <c r="R21" s="27">
        <f>Q21/G21*100</f>
        <v>0</v>
      </c>
      <c r="S21" s="27"/>
      <c r="T21" s="19">
        <v>5</v>
      </c>
    </row>
    <row r="22" spans="1:20" s="1" customFormat="1" ht="23.25" customHeight="1">
      <c r="A22" s="26" t="s">
        <v>35</v>
      </c>
      <c r="B22" s="21">
        <v>2066</v>
      </c>
      <c r="C22" s="19">
        <v>2068</v>
      </c>
      <c r="D22" s="27">
        <f>C22/B22*100</f>
        <v>100.09680542110357</v>
      </c>
      <c r="E22" s="19">
        <v>1718</v>
      </c>
      <c r="F22" s="27">
        <f>E22/B22*100</f>
        <v>83.15585672797677</v>
      </c>
      <c r="G22" s="19">
        <v>1548</v>
      </c>
      <c r="H22" s="27">
        <f>G22/E22*100</f>
        <v>90.104772991851</v>
      </c>
      <c r="I22" s="34">
        <v>1147</v>
      </c>
      <c r="J22" s="28">
        <f>I22/G22*100</f>
        <v>74.09560723514211</v>
      </c>
      <c r="K22" s="19">
        <f>G22-I22</f>
        <v>401</v>
      </c>
      <c r="L22" s="28">
        <f>K22/G22*100</f>
        <v>25.90439276485788</v>
      </c>
      <c r="M22" s="19">
        <v>401</v>
      </c>
      <c r="N22" s="27">
        <f>M22/G22*100</f>
        <v>25.90439276485788</v>
      </c>
      <c r="O22" s="19"/>
      <c r="P22" s="27">
        <f>O22/G22*100</f>
        <v>0</v>
      </c>
      <c r="Q22" s="27"/>
      <c r="R22" s="27">
        <f>Q22/G22*100</f>
        <v>0</v>
      </c>
      <c r="S22" s="27"/>
      <c r="T22" s="19">
        <v>5</v>
      </c>
    </row>
    <row r="23" spans="1:20" s="1" customFormat="1" ht="23.25" customHeight="1">
      <c r="A23" s="26" t="s">
        <v>36</v>
      </c>
      <c r="B23" s="21">
        <v>685</v>
      </c>
      <c r="C23" s="19">
        <v>430</v>
      </c>
      <c r="D23" s="27">
        <f>C23/B23*100</f>
        <v>62.77372262773723</v>
      </c>
      <c r="E23" s="19">
        <v>430</v>
      </c>
      <c r="F23" s="27">
        <f>E23/B23*100</f>
        <v>62.77372262773723</v>
      </c>
      <c r="G23" s="19">
        <v>430</v>
      </c>
      <c r="H23" s="27">
        <f>G23/E23*100</f>
        <v>100</v>
      </c>
      <c r="I23" s="19">
        <v>370</v>
      </c>
      <c r="J23" s="28">
        <f>I23/G23*100</f>
        <v>86.04651162790698</v>
      </c>
      <c r="K23" s="19">
        <f>G23-I23</f>
        <v>60</v>
      </c>
      <c r="L23" s="28">
        <f>K23/G23*100</f>
        <v>13.953488372093023</v>
      </c>
      <c r="M23" s="19">
        <v>60</v>
      </c>
      <c r="N23" s="27">
        <f>M23/G23*100</f>
        <v>13.953488372093023</v>
      </c>
      <c r="O23" s="19"/>
      <c r="P23" s="27">
        <f>O23/G23*100</f>
        <v>0</v>
      </c>
      <c r="Q23" s="27"/>
      <c r="R23" s="27">
        <f>Q23/G23*100</f>
        <v>0</v>
      </c>
      <c r="S23" s="27"/>
      <c r="T23" s="19">
        <v>0</v>
      </c>
    </row>
    <row r="24" spans="1:20" s="1" customFormat="1" ht="23.25" customHeight="1">
      <c r="A24" s="26" t="s">
        <v>37</v>
      </c>
      <c r="B24" s="21">
        <v>1885</v>
      </c>
      <c r="C24" s="19">
        <v>1905</v>
      </c>
      <c r="D24" s="27">
        <f>C24/B24*100</f>
        <v>101.06100795755968</v>
      </c>
      <c r="E24" s="19">
        <v>1905</v>
      </c>
      <c r="F24" s="27">
        <f>E24/B24*100</f>
        <v>101.06100795755968</v>
      </c>
      <c r="G24" s="19">
        <v>1905</v>
      </c>
      <c r="H24" s="27">
        <f>G24/E24*100</f>
        <v>100</v>
      </c>
      <c r="I24" s="19">
        <v>1478</v>
      </c>
      <c r="J24" s="28">
        <f>I24/G24*100</f>
        <v>77.58530183727034</v>
      </c>
      <c r="K24" s="19">
        <f>G24-I24</f>
        <v>427</v>
      </c>
      <c r="L24" s="28">
        <f>K24/G24*100</f>
        <v>22.41469816272966</v>
      </c>
      <c r="M24" s="27">
        <v>427</v>
      </c>
      <c r="N24" s="27">
        <f>M24/G24*100</f>
        <v>22.41469816272966</v>
      </c>
      <c r="O24" s="19"/>
      <c r="P24" s="27">
        <f>O24/G24*100</f>
        <v>0</v>
      </c>
      <c r="Q24" s="27"/>
      <c r="R24" s="27">
        <f>Q24/G24*100</f>
        <v>0</v>
      </c>
      <c r="S24" s="27"/>
      <c r="T24" s="19">
        <v>1</v>
      </c>
    </row>
    <row r="25" spans="1:20" s="1" customFormat="1" ht="23.25" customHeight="1">
      <c r="A25" s="26" t="s">
        <v>38</v>
      </c>
      <c r="B25" s="21">
        <v>3999</v>
      </c>
      <c r="C25" s="19">
        <v>4000</v>
      </c>
      <c r="D25" s="27">
        <f>C25/B25*100</f>
        <v>100.0250062515629</v>
      </c>
      <c r="E25" s="19">
        <v>4000</v>
      </c>
      <c r="F25" s="27">
        <f>E25/B25*100</f>
        <v>100.0250062515629</v>
      </c>
      <c r="G25" s="19">
        <v>4000</v>
      </c>
      <c r="H25" s="27">
        <f>G25/E25*100</f>
        <v>100</v>
      </c>
      <c r="I25" s="19">
        <v>3045</v>
      </c>
      <c r="J25" s="28">
        <f>I25/G25*100</f>
        <v>76.125</v>
      </c>
      <c r="K25" s="19">
        <f>G25-I25</f>
        <v>955</v>
      </c>
      <c r="L25" s="28">
        <f>K25/G25*100</f>
        <v>23.875</v>
      </c>
      <c r="M25" s="19">
        <v>955</v>
      </c>
      <c r="N25" s="27">
        <f>M25/G25*100</f>
        <v>23.875</v>
      </c>
      <c r="O25" s="19"/>
      <c r="P25" s="27">
        <f>O25/G25*100</f>
        <v>0</v>
      </c>
      <c r="Q25" s="27"/>
      <c r="R25" s="27">
        <f>Q25/G25*100</f>
        <v>0</v>
      </c>
      <c r="S25" s="27"/>
      <c r="T25" s="19">
        <v>8</v>
      </c>
    </row>
    <row r="26" spans="1:20" s="1" customFormat="1" ht="23.25" customHeight="1">
      <c r="A26" s="26" t="s">
        <v>39</v>
      </c>
      <c r="B26" s="21">
        <v>2145</v>
      </c>
      <c r="C26" s="19">
        <v>2145</v>
      </c>
      <c r="D26" s="27">
        <f>C26/B26*100</f>
        <v>100</v>
      </c>
      <c r="E26" s="19">
        <v>1752</v>
      </c>
      <c r="F26" s="27">
        <f>E26/B26*100</f>
        <v>81.67832167832168</v>
      </c>
      <c r="G26" s="19">
        <v>1752</v>
      </c>
      <c r="H26" s="27">
        <f>G26/E26*100</f>
        <v>100</v>
      </c>
      <c r="I26" s="19">
        <v>1697</v>
      </c>
      <c r="J26" s="28">
        <f>I26/G26*100</f>
        <v>96.8607305936073</v>
      </c>
      <c r="K26" s="19">
        <f>G26-I26</f>
        <v>55</v>
      </c>
      <c r="L26" s="28">
        <f>K26/G26*100</f>
        <v>3.139269406392694</v>
      </c>
      <c r="M26" s="19">
        <v>55</v>
      </c>
      <c r="N26" s="27">
        <f>M26/G26*100</f>
        <v>3.139269406392694</v>
      </c>
      <c r="O26" s="19"/>
      <c r="P26" s="27">
        <f>O26/G26*100</f>
        <v>0</v>
      </c>
      <c r="Q26" s="27"/>
      <c r="R26" s="27">
        <f>Q26/G26*100</f>
        <v>0</v>
      </c>
      <c r="S26" s="27"/>
      <c r="T26" s="19">
        <v>10</v>
      </c>
    </row>
    <row r="27" spans="1:20" s="1" customFormat="1" ht="23.25" customHeight="1">
      <c r="A27" s="35" t="s">
        <v>40</v>
      </c>
      <c r="B27" s="12">
        <f>SUM(B6:B26)</f>
        <v>48111</v>
      </c>
      <c r="C27" s="11">
        <f>SUM(C6:C26)</f>
        <v>47448</v>
      </c>
      <c r="D27" s="36">
        <f>C27/B27*100</f>
        <v>98.62193677121655</v>
      </c>
      <c r="E27" s="11">
        <f>SUM(E6:E26)</f>
        <v>44425</v>
      </c>
      <c r="F27" s="36">
        <f>E27/B27*100</f>
        <v>92.33855043545135</v>
      </c>
      <c r="G27" s="11">
        <f>SUM(G6:G26)</f>
        <v>44255</v>
      </c>
      <c r="H27" s="36">
        <f>G27/E27*100</f>
        <v>99.61733258300507</v>
      </c>
      <c r="I27" s="11">
        <f>SUM(I6:I26)</f>
        <v>32822</v>
      </c>
      <c r="J27" s="37">
        <f>I27/G27*100</f>
        <v>74.16563100214665</v>
      </c>
      <c r="K27" s="11">
        <f>G27-I27</f>
        <v>11433</v>
      </c>
      <c r="L27" s="37">
        <f>K27/G27*100</f>
        <v>25.834368997853353</v>
      </c>
      <c r="M27" s="11">
        <f>SUM(M6:M26)</f>
        <v>11227</v>
      </c>
      <c r="N27" s="36">
        <f>M27/G27*100</f>
        <v>25.3688848717659</v>
      </c>
      <c r="O27" s="11">
        <f>SUM(O6:O26)</f>
        <v>205</v>
      </c>
      <c r="P27" s="38">
        <f>O27/G27*100</f>
        <v>0.46322449440741154</v>
      </c>
      <c r="Q27" s="11">
        <f>SUM(Q6:Q26)</f>
        <v>6</v>
      </c>
      <c r="R27" s="36">
        <f>Q27/G27*100</f>
        <v>0.013557790080216925</v>
      </c>
      <c r="S27" s="36">
        <f>SUM(S6:S26)</f>
        <v>93</v>
      </c>
      <c r="T27" s="11">
        <f>SUM(T6:T26)</f>
        <v>144</v>
      </c>
    </row>
    <row r="28" spans="1:20" s="1" customFormat="1" ht="12.75">
      <c r="A28" s="35" t="s">
        <v>41</v>
      </c>
      <c r="B28" s="11">
        <v>49185</v>
      </c>
      <c r="C28" s="11">
        <v>48695</v>
      </c>
      <c r="D28" s="36">
        <f>C28/B28*100</f>
        <v>99.00376130934228</v>
      </c>
      <c r="E28" s="11">
        <v>45480</v>
      </c>
      <c r="F28" s="36">
        <f>E28/B28*100</f>
        <v>92.46721561451662</v>
      </c>
      <c r="G28" s="11">
        <v>45258</v>
      </c>
      <c r="H28" s="36">
        <f>G28/E28*100</f>
        <v>99.51187335092348</v>
      </c>
      <c r="I28" s="11">
        <v>29517</v>
      </c>
      <c r="J28" s="36">
        <f>I28/G28*100</f>
        <v>65.21940872331965</v>
      </c>
      <c r="K28" s="11">
        <f>G28-I28</f>
        <v>15741</v>
      </c>
      <c r="L28" s="36">
        <f>K28/G28*100</f>
        <v>34.78059127668037</v>
      </c>
      <c r="M28" s="11">
        <v>15020</v>
      </c>
      <c r="N28" s="36">
        <f>M28/G28*100</f>
        <v>33.18750276194264</v>
      </c>
      <c r="O28" s="11">
        <v>680</v>
      </c>
      <c r="P28" s="36">
        <f>O28/G28*100</f>
        <v>1.5024967961465376</v>
      </c>
      <c r="Q28" s="11">
        <v>131</v>
      </c>
      <c r="R28" s="38">
        <f>Q28/G28*100</f>
        <v>0.2894515886694065</v>
      </c>
      <c r="S28" s="11">
        <v>305</v>
      </c>
      <c r="T28" s="39">
        <v>96</v>
      </c>
    </row>
    <row r="29" spans="1:20" s="1" customFormat="1" ht="12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ht="12.75">
      <c r="A31" s="42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2"/>
      <c r="R31" s="42"/>
      <c r="S31" s="42"/>
      <c r="T31" s="41"/>
    </row>
    <row r="32" spans="2:20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 s="40"/>
      <c r="Q32" s="42"/>
      <c r="R32" s="42"/>
      <c r="S32" s="42"/>
      <c r="T32" s="41"/>
    </row>
    <row r="33" spans="2:20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43"/>
      <c r="Q33" s="44"/>
      <c r="R33" s="44"/>
      <c r="S33" s="45"/>
      <c r="T33" s="41"/>
    </row>
    <row r="34" spans="2:20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40"/>
      <c r="Q34" s="42"/>
      <c r="R34" s="42"/>
      <c r="S34" s="42"/>
      <c r="T34" s="41"/>
    </row>
    <row r="35" spans="2:20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 s="40"/>
      <c r="Q35" s="42"/>
      <c r="R35" s="42"/>
      <c r="S35" s="42"/>
      <c r="T35" s="41"/>
    </row>
    <row r="36" spans="2:20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40"/>
      <c r="Q36" s="42"/>
      <c r="R36" s="42"/>
      <c r="S36" s="42"/>
      <c r="T36" s="41"/>
    </row>
    <row r="37" spans="2:20" ht="12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46"/>
      <c r="Q37" s="47"/>
      <c r="R37" s="47"/>
      <c r="S37" s="47"/>
      <c r="T37" s="48"/>
    </row>
    <row r="38" spans="2:15" ht="12.75"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2:15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2:15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2:15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2:15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2:15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sheetProtection selectLockedCells="1" selectUnlockedCells="1"/>
  <mergeCells count="19"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P4"/>
    <mergeCell ref="Q4:R4"/>
    <mergeCell ref="S4:S5"/>
    <mergeCell ref="T4:T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80" zoomScaleNormal="80" zoomScaleSheetLayoutView="82" workbookViewId="0" topLeftCell="A13">
      <selection activeCell="K28" sqref="K28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="80" zoomScaleNormal="80" zoomScaleSheetLayoutView="82" workbookViewId="0" topLeftCell="A1">
      <selection activeCell="A28" sqref="A28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="80" zoomScaleNormal="80" zoomScaleSheetLayoutView="82" workbookViewId="0" topLeftCell="A1">
      <selection activeCell="L7" sqref="L7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zoomScale="80" zoomScaleNormal="80" zoomScaleSheetLayoutView="82" workbookViewId="0" topLeftCell="A1">
      <selection activeCell="L29" sqref="L29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__VBA__12"/>
  <dimension ref="A1:A1"/>
  <sheetViews>
    <sheetView zoomScale="80" zoomScaleNormal="80" zoomScaleSheetLayoutView="82" workbookViewId="0" topLeftCell="A1">
      <selection activeCell="G8" sqref="G8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__VBA__13"/>
  <dimension ref="A1:A1"/>
  <sheetViews>
    <sheetView zoomScale="80" zoomScaleNormal="80" zoomScaleSheetLayoutView="82" workbookViewId="0" topLeftCell="A1">
      <selection activeCell="K15" sqref="K15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__VBA__14"/>
  <dimension ref="A1:A1"/>
  <sheetViews>
    <sheetView zoomScale="80" zoomScaleNormal="80" zoomScaleSheetLayoutView="82" workbookViewId="0" topLeftCell="A1">
      <selection activeCell="K7" sqref="K7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__VBA__15"/>
  <dimension ref="A1:A1"/>
  <sheetViews>
    <sheetView zoomScale="80" zoomScaleNormal="80" zoomScaleSheetLayoutView="82" workbookViewId="0" topLeftCell="A1">
      <selection activeCell="K7" sqref="K7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__VBA__16"/>
  <dimension ref="A1:A1"/>
  <sheetViews>
    <sheetView zoomScale="80" zoomScaleNormal="80" zoomScaleSheetLayoutView="82" workbookViewId="0" topLeftCell="A1">
      <selection activeCell="A25" sqref="A25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zoomScale="80" zoomScaleNormal="80" zoomScaleSheetLayoutView="82" workbookViewId="0" topLeftCell="A1">
      <selection activeCell="A2" sqref="A2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__VBA__0"/>
  <dimension ref="A1:A1"/>
  <sheetViews>
    <sheetView zoomScale="80" zoomScaleNormal="80" zoomScaleSheetLayoutView="82" workbookViewId="0" topLeftCell="A1">
      <selection activeCell="I11" sqref="I1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zoomScale="80" zoomScaleNormal="80" zoomScaleSheetLayoutView="82" workbookViewId="0" topLeftCell="A1">
      <selection activeCell="N26" sqref="N26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zoomScale="80" zoomScaleNormal="80" zoomScaleSheetLayoutView="82" workbookViewId="0" topLeftCell="A1">
      <selection activeCell="H37" sqref="H37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zoomScale="80" zoomScaleNormal="80" zoomScaleSheetLayoutView="82" workbookViewId="0" topLeftCell="A1">
      <selection activeCell="A21" sqref="A2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="80" zoomScaleNormal="80" zoomScaleSheetLayoutView="82" workbookViewId="0" topLeftCell="A1">
      <selection activeCell="I45" sqref="I45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="80" zoomScaleNormal="80" zoomScaleSheetLayoutView="82" workbookViewId="0" topLeftCell="A1">
      <selection activeCell="G41" sqref="G4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80" zoomScaleNormal="80" zoomScaleSheetLayoutView="82" workbookViewId="0" topLeftCell="A1">
      <selection activeCell="E28" sqref="E28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zoomScale="80" zoomScaleNormal="80" zoomScaleSheetLayoutView="82" workbookViewId="0" topLeftCell="A1">
      <selection activeCell="N22" sqref="N22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20857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Шашкарова</dc:creator>
  <cp:keywords/>
  <dc:description/>
  <cp:lastModifiedBy/>
  <cp:lastPrinted>2021-01-15T11:08:14Z</cp:lastPrinted>
  <dcterms:created xsi:type="dcterms:W3CDTF">2012-10-15T10:51:12Z</dcterms:created>
  <dcterms:modified xsi:type="dcterms:W3CDTF">2021-01-15T11:26:14Z</dcterms:modified>
  <cp:category/>
  <cp:version/>
  <cp:contentType/>
  <cp:contentStatus/>
  <cp:revision>1676</cp:revision>
</cp:coreProperties>
</file>