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(1)'!$A$1:$F$110</definedName>
  </definedNames>
  <calcPr fullCalcOnLoad="1"/>
</workbook>
</file>

<file path=xl/sharedStrings.xml><?xml version="1.0" encoding="utf-8"?>
<sst xmlns="http://schemas.openxmlformats.org/spreadsheetml/2006/main" count="210" uniqueCount="113">
  <si>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</si>
  <si>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</si>
  <si>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</si>
  <si>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</si>
  <si>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</si>
  <si>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</si>
  <si>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</si>
  <si>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</si>
  <si>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</si>
  <si>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</si>
  <si>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</si>
  <si>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</si>
  <si>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</si>
  <si>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</si>
  <si>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</si>
  <si>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</si>
  <si>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</si>
  <si>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</si>
  <si>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</si>
  <si>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</si>
  <si>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</si>
  <si>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</si>
  <si>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</si>
  <si>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</si>
  <si>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</si>
  <si>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</si>
  <si>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</si>
  <si>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</si>
  <si>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</si>
  <si>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</si>
  <si>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</si>
  <si>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</si>
  <si>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</si>
  <si>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</si>
  <si>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</si>
  <si>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</si>
  <si>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</si>
  <si>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</si>
  <si>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</si>
  <si>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</si>
  <si>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</si>
  <si>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</si>
  <si>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</si>
  <si>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</si>
  <si>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</si>
  <si>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</si>
  <si>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</si>
  <si>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</si>
  <si>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</si>
  <si>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</si>
  <si>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</si>
  <si>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</si>
  <si>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</si>
  <si>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</si>
  <si>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</si>
  <si>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</si>
  <si>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</si>
  <si>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</si>
  <si>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</si>
  <si>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</si>
  <si>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</si>
  <si>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</si>
  <si>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</si>
  <si>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</si>
  <si>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</si>
  <si>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</si>
  <si>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</si>
  <si>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</si>
  <si>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</si>
  <si>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</si>
  <si>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</si>
  <si>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</si>
  <si>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</si>
  <si>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</si>
  <si>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</si>
  <si>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</si>
  <si>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</si>
  <si>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</si>
  <si>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</si>
  <si>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</si>
  <si>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</si>
  <si>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</si>
  <si>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</si>
  <si>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</si>
  <si>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</si>
  <si>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</si>
  <si>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</si>
  <si>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</si>
  <si>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</si>
  <si>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</si>
  <si>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</si>
  <si>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</si>
  <si>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</si>
  <si>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</si>
  <si>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</si>
  <si>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</si>
  <si>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</si>
  <si>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</si>
  <si>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</si>
  <si>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</si>
  <si>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</si>
  <si>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</si>
  <si>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</si>
  <si>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</si>
  <si>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</si>
  <si>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</si>
  <si>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</si>
  <si>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224</t>
  </si>
  <si>
    <t>Безвозмездные перечисления финансовым организациям государственного сектора на производство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</si>
  <si>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</si>
  <si>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</si>
  <si>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</si>
  <si>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расходам по состоянию на 01.09.2020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</si>
</sst>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3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4" fontId="12" fillId="0" borderId="11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87">
      <selection activeCell="E35" sqref="E35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112</v>
      </c>
      <c r="B1" s="54"/>
      <c r="C1" s="54"/>
      <c r="D1" s="54"/>
      <c r="E1" s="54"/>
      <c r="F1" s="54"/>
    </row>
    <row r="2" spans="1:9" ht="15.75">
      <c r="A2" s="55" t="s">
        <v>51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64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4663183</v>
      </c>
      <c r="D5" s="17">
        <f>D6+D22+D24+D20</f>
        <v>0</v>
      </c>
      <c r="E5" s="17">
        <f>E6+E22+E24+E20</f>
        <v>2293482.6000000006</v>
      </c>
      <c r="F5" s="18">
        <f>E5/C5*100</f>
        <v>49.18277065257787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4059000</v>
      </c>
      <c r="D6" s="21">
        <f>D7+D8+D9+D10+D11+D12+D13+D14+D16+D17+D18+D19+D15</f>
        <v>0</v>
      </c>
      <c r="E6" s="21">
        <f>E7+E8+E9+E10+E11+E12+E13+E14+E16+E17+E18+E19+E15</f>
        <v>2276382.6000000006</v>
      </c>
      <c r="F6" s="18">
        <f>E6/C6*100</f>
        <v>56.082350332594245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2730139</v>
      </c>
      <c r="D7" s="24"/>
      <c r="E7" s="24">
        <v>1565024.36</v>
      </c>
      <c r="F7" s="25">
        <f>E7/C7*100</f>
        <v>57.32398094016459</v>
      </c>
    </row>
    <row r="8" spans="1:6" s="4" customFormat="1" ht="12.75">
      <c r="A8" s="22" t="s">
        <v>66</v>
      </c>
      <c r="B8" s="23" t="s">
        <v>65</v>
      </c>
      <c r="C8" s="24">
        <v>4200</v>
      </c>
      <c r="D8" s="24"/>
      <c r="E8" s="24">
        <v>4200</v>
      </c>
      <c r="F8" s="25">
        <f>E8/C8*100</f>
        <v>100</v>
      </c>
    </row>
    <row r="9" spans="1:6" s="4" customFormat="1" ht="12.75">
      <c r="A9" s="22" t="s">
        <v>12</v>
      </c>
      <c r="B9" s="23" t="s">
        <v>11</v>
      </c>
      <c r="C9" s="24">
        <v>828761</v>
      </c>
      <c r="D9" s="24"/>
      <c r="E9" s="24">
        <v>436699.36</v>
      </c>
      <c r="F9" s="25">
        <f>E9/C9*100</f>
        <v>52.693039368406566</v>
      </c>
    </row>
    <row r="10" spans="1:6" s="4" customFormat="1" ht="12.75">
      <c r="A10" s="22" t="s">
        <v>14</v>
      </c>
      <c r="B10" s="23" t="s">
        <v>13</v>
      </c>
      <c r="C10" s="24">
        <v>24300</v>
      </c>
      <c r="D10" s="24"/>
      <c r="E10" s="24">
        <v>15925</v>
      </c>
      <c r="F10" s="25">
        <f aca="true" t="shared" si="0" ref="F10:F19">E10/C10*100</f>
        <v>65.53497942386831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120097</v>
      </c>
      <c r="D12" s="24"/>
      <c r="E12" s="24">
        <v>41901.12</v>
      </c>
      <c r="F12" s="25">
        <f t="shared" si="0"/>
        <v>34.889397736829395</v>
      </c>
    </row>
    <row r="13" spans="1:6" s="4" customFormat="1" ht="12.75">
      <c r="A13" s="22" t="s">
        <v>18</v>
      </c>
      <c r="B13" s="23" t="s">
        <v>17</v>
      </c>
      <c r="C13" s="24">
        <v>80700</v>
      </c>
      <c r="D13" s="24"/>
      <c r="E13" s="24">
        <v>32191</v>
      </c>
      <c r="F13" s="25">
        <f t="shared" si="0"/>
        <v>39.88971499380421</v>
      </c>
    </row>
    <row r="14" spans="1:6" s="4" customFormat="1" ht="11.25" customHeight="1">
      <c r="A14" s="22" t="s">
        <v>93</v>
      </c>
      <c r="B14" s="23" t="s">
        <v>92</v>
      </c>
      <c r="C14" s="24">
        <v>2445</v>
      </c>
      <c r="D14" s="24"/>
      <c r="E14" s="24">
        <v>2444.9</v>
      </c>
      <c r="F14" s="25">
        <f t="shared" si="0"/>
        <v>99.9959100204499</v>
      </c>
    </row>
    <row r="15" spans="1:6" s="4" customFormat="1" ht="17.25" customHeight="1">
      <c r="A15" s="22" t="s">
        <v>103</v>
      </c>
      <c r="B15" s="23" t="s">
        <v>102</v>
      </c>
      <c r="C15" s="24">
        <v>14000</v>
      </c>
      <c r="D15" s="24"/>
      <c r="E15" s="24">
        <v>6287.58</v>
      </c>
      <c r="F15" s="25">
        <f t="shared" si="0"/>
        <v>44.91128571428572</v>
      </c>
    </row>
    <row r="16" spans="1:6" s="4" customFormat="1" ht="12.75">
      <c r="A16" s="22" t="s">
        <v>90</v>
      </c>
      <c r="B16" s="23" t="s">
        <v>89</v>
      </c>
      <c r="C16" s="24">
        <v>24900</v>
      </c>
      <c r="D16" s="24"/>
      <c r="E16" s="24">
        <v>9951.66</v>
      </c>
      <c r="F16" s="25">
        <f t="shared" si="0"/>
        <v>39.96650602409639</v>
      </c>
    </row>
    <row r="17" spans="1:6" s="4" customFormat="1" ht="7.5" customHeight="1">
      <c r="A17" s="22" t="s">
        <v>52</v>
      </c>
      <c r="B17" s="23" t="s">
        <v>53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94</v>
      </c>
      <c r="B18" s="23" t="s">
        <v>91</v>
      </c>
      <c r="C18" s="24">
        <v>140000</v>
      </c>
      <c r="D18" s="24"/>
      <c r="E18" s="24">
        <v>89629.12</v>
      </c>
      <c r="F18" s="25">
        <f t="shared" si="0"/>
        <v>64.0208</v>
      </c>
    </row>
    <row r="19" spans="1:6" s="4" customFormat="1" ht="19.5" customHeight="1">
      <c r="A19" s="22" t="s">
        <v>98</v>
      </c>
      <c r="B19" s="23" t="s">
        <v>96</v>
      </c>
      <c r="C19" s="24">
        <v>89458</v>
      </c>
      <c r="D19" s="24"/>
      <c r="E19" s="24">
        <v>72128.5</v>
      </c>
      <c r="F19" s="25">
        <f t="shared" si="0"/>
        <v>80.62833955599275</v>
      </c>
    </row>
    <row r="20" spans="1:6" s="4" customFormat="1" ht="12.75" customHeight="1">
      <c r="A20" s="26" t="s">
        <v>81</v>
      </c>
      <c r="B20" s="49" t="s">
        <v>80</v>
      </c>
      <c r="C20" s="52">
        <f>C21</f>
        <v>357500</v>
      </c>
      <c r="D20" s="52"/>
      <c r="E20" s="52">
        <f>E21</f>
        <v>0</v>
      </c>
      <c r="F20" s="18">
        <v>0</v>
      </c>
    </row>
    <row r="21" spans="1:6" s="4" customFormat="1" ht="11.25" customHeight="1">
      <c r="A21" s="22" t="s">
        <v>61</v>
      </c>
      <c r="B21" s="23" t="s">
        <v>62</v>
      </c>
      <c r="C21" s="24">
        <v>357500</v>
      </c>
      <c r="D21" s="24"/>
      <c r="E21" s="24">
        <v>0</v>
      </c>
      <c r="F21" s="25">
        <v>0</v>
      </c>
    </row>
    <row r="22" spans="1:8" ht="12.75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0.5" customHeight="1">
      <c r="A23" s="22" t="s">
        <v>106</v>
      </c>
      <c r="B23" s="23" t="s">
        <v>85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59</v>
      </c>
      <c r="B24" s="20" t="s">
        <v>60</v>
      </c>
      <c r="C24" s="21">
        <f>C25+C26+C28+C27</f>
        <v>46683</v>
      </c>
      <c r="D24" s="21">
        <f>D25+D26+D28+D27</f>
        <v>0</v>
      </c>
      <c r="E24" s="21">
        <f>E25+E26+E28+E27</f>
        <v>17100</v>
      </c>
      <c r="F24" s="18">
        <f>E24/C24*100</f>
        <v>36.63003663003663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12" customHeight="1">
      <c r="A26" s="22" t="s">
        <v>18</v>
      </c>
      <c r="B26" s="23" t="s">
        <v>17</v>
      </c>
      <c r="C26" s="24">
        <v>27783</v>
      </c>
      <c r="D26" s="24"/>
      <c r="E26" s="24">
        <v>0</v>
      </c>
      <c r="F26" s="25">
        <v>0</v>
      </c>
    </row>
    <row r="27" spans="1:6" s="4" customFormat="1" ht="12.75">
      <c r="A27" s="22" t="s">
        <v>105</v>
      </c>
      <c r="B27" s="23" t="s">
        <v>104</v>
      </c>
      <c r="C27" s="24">
        <v>17900</v>
      </c>
      <c r="D27" s="24"/>
      <c r="E27" s="24">
        <v>17100</v>
      </c>
      <c r="F27" s="25">
        <f>E27/C27*100</f>
        <v>95.53072625698324</v>
      </c>
    </row>
    <row r="28" spans="1:6" s="4" customFormat="1" ht="18.75" customHeight="1">
      <c r="A28" s="22" t="s">
        <v>98</v>
      </c>
      <c r="B28" s="23" t="s">
        <v>96</v>
      </c>
      <c r="C28" s="24">
        <v>1000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373200</v>
      </c>
      <c r="D29" s="17">
        <f>D30</f>
        <v>0</v>
      </c>
      <c r="E29" s="17">
        <f>E30</f>
        <v>184760.93</v>
      </c>
      <c r="F29" s="18">
        <f aca="true" t="shared" si="1" ref="F29:F37">E29/C29*100</f>
        <v>49.50721596998928</v>
      </c>
    </row>
    <row r="30" spans="1:8" ht="15.75">
      <c r="A30" s="19" t="s">
        <v>26</v>
      </c>
      <c r="B30" s="20" t="s">
        <v>25</v>
      </c>
      <c r="C30" s="21">
        <f>C31+C32+C33+C34+C35+C36+C37</f>
        <v>373200</v>
      </c>
      <c r="D30" s="21">
        <f>D31+D33+D34+D32+D35+D37+D36</f>
        <v>0</v>
      </c>
      <c r="E30" s="21">
        <f>E31+E33+E34+E32+E35+E37+E36</f>
        <v>184760.93</v>
      </c>
      <c r="F30" s="18">
        <f t="shared" si="1"/>
        <v>49.50721596998928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266130</v>
      </c>
      <c r="D31" s="24"/>
      <c r="E31" s="24">
        <v>141300.9</v>
      </c>
      <c r="F31" s="25">
        <f t="shared" si="1"/>
        <v>53.094690564761585</v>
      </c>
    </row>
    <row r="32" spans="1:6" s="4" customFormat="1" ht="9" customHeight="1">
      <c r="A32" s="22" t="s">
        <v>66</v>
      </c>
      <c r="B32" s="23" t="s">
        <v>65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80329</v>
      </c>
      <c r="D33" s="24"/>
      <c r="E33" s="24">
        <v>39463.23</v>
      </c>
      <c r="F33" s="25">
        <f t="shared" si="1"/>
        <v>49.12700270139054</v>
      </c>
      <c r="G33" s="11"/>
    </row>
    <row r="34" spans="1:6" s="4" customFormat="1" ht="12.75">
      <c r="A34" s="22" t="s">
        <v>14</v>
      </c>
      <c r="B34" s="23" t="s">
        <v>13</v>
      </c>
      <c r="C34" s="24">
        <v>8400</v>
      </c>
      <c r="D34" s="24"/>
      <c r="E34" s="24">
        <v>1996.8</v>
      </c>
      <c r="F34" s="25">
        <f t="shared" si="1"/>
        <v>23.771428571428572</v>
      </c>
    </row>
    <row r="35" spans="1:6" s="4" customFormat="1" ht="12.75" customHeight="1">
      <c r="A35" s="22" t="s">
        <v>16</v>
      </c>
      <c r="B35" s="23" t="s">
        <v>15</v>
      </c>
      <c r="C35" s="24">
        <v>1200</v>
      </c>
      <c r="D35" s="24"/>
      <c r="E35" s="24">
        <v>0</v>
      </c>
      <c r="F35" s="25">
        <f t="shared" si="1"/>
        <v>0</v>
      </c>
    </row>
    <row r="36" spans="1:6" s="4" customFormat="1" ht="11.25" customHeight="1">
      <c r="A36" s="22" t="s">
        <v>18</v>
      </c>
      <c r="B36" s="23" t="s">
        <v>17</v>
      </c>
      <c r="C36" s="24">
        <v>9600</v>
      </c>
      <c r="D36" s="24"/>
      <c r="E36" s="24">
        <v>2000</v>
      </c>
      <c r="F36" s="25">
        <f t="shared" si="1"/>
        <v>20.833333333333336</v>
      </c>
    </row>
    <row r="37" spans="1:6" s="4" customFormat="1" ht="15.75" customHeight="1">
      <c r="A37" s="22" t="s">
        <v>98</v>
      </c>
      <c r="B37" s="23" t="s">
        <v>96</v>
      </c>
      <c r="C37" s="24">
        <v>7541</v>
      </c>
      <c r="D37" s="24"/>
      <c r="E37" s="24">
        <v>0</v>
      </c>
      <c r="F37" s="25">
        <f t="shared" si="1"/>
        <v>0</v>
      </c>
    </row>
    <row r="38" spans="1:6" s="5" customFormat="1" ht="23.25">
      <c r="A38" s="15" t="s">
        <v>34</v>
      </c>
      <c r="B38" s="16" t="s">
        <v>33</v>
      </c>
      <c r="C38" s="17">
        <f>C43+C39</f>
        <v>285362</v>
      </c>
      <c r="D38" s="17">
        <f>D43</f>
        <v>0</v>
      </c>
      <c r="E38" s="17">
        <f>E43+E39</f>
        <v>198562</v>
      </c>
      <c r="F38" s="18">
        <f aca="true" t="shared" si="2" ref="F38:F49">E38/C38*100</f>
        <v>69.58249521660207</v>
      </c>
    </row>
    <row r="39" spans="1:6" s="5" customFormat="1" ht="32.25" customHeight="1">
      <c r="A39" s="40" t="s">
        <v>83</v>
      </c>
      <c r="B39" s="43" t="s">
        <v>82</v>
      </c>
      <c r="C39" s="48">
        <f>C41+C42+C40</f>
        <v>275362</v>
      </c>
      <c r="D39" s="48">
        <f>D41+D42+D40</f>
        <v>0</v>
      </c>
      <c r="E39" s="48">
        <f>E41+E42+E40</f>
        <v>188562</v>
      </c>
      <c r="F39" s="18">
        <f t="shared" si="2"/>
        <v>68.47785823752007</v>
      </c>
    </row>
    <row r="40" spans="1:6" s="4" customFormat="1" ht="12.75">
      <c r="A40" s="22" t="s">
        <v>14</v>
      </c>
      <c r="B40" s="23" t="s">
        <v>13</v>
      </c>
      <c r="C40" s="24">
        <v>142800</v>
      </c>
      <c r="D40" s="24"/>
      <c r="E40" s="24">
        <v>95200</v>
      </c>
      <c r="F40" s="25">
        <f t="shared" si="2"/>
        <v>66.66666666666666</v>
      </c>
    </row>
    <row r="41" spans="1:6" s="5" customFormat="1" ht="14.25" customHeight="1">
      <c r="A41" s="22" t="s">
        <v>16</v>
      </c>
      <c r="B41" s="38" t="s">
        <v>15</v>
      </c>
      <c r="C41" s="46">
        <v>132562</v>
      </c>
      <c r="D41" s="46"/>
      <c r="E41" s="46">
        <v>93362</v>
      </c>
      <c r="F41" s="45">
        <f t="shared" si="2"/>
        <v>70.42893136796367</v>
      </c>
    </row>
    <row r="42" spans="1:6" s="5" customFormat="1" ht="9" customHeight="1">
      <c r="A42" s="22" t="s">
        <v>18</v>
      </c>
      <c r="B42" s="38" t="s">
        <v>17</v>
      </c>
      <c r="C42" s="46">
        <v>0</v>
      </c>
      <c r="D42" s="46"/>
      <c r="E42" s="46">
        <v>0</v>
      </c>
      <c r="F42" s="45">
        <v>0</v>
      </c>
    </row>
    <row r="43" spans="1:8" ht="13.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10000</v>
      </c>
      <c r="F43" s="18">
        <f>E43/C43*100</f>
        <v>100</v>
      </c>
      <c r="G43" s="2"/>
      <c r="H43" s="2"/>
    </row>
    <row r="44" spans="1:6" s="4" customFormat="1" ht="17.25" customHeight="1">
      <c r="A44" s="22" t="s">
        <v>98</v>
      </c>
      <c r="B44" s="23" t="s">
        <v>96</v>
      </c>
      <c r="C44" s="24">
        <v>10000</v>
      </c>
      <c r="D44" s="24"/>
      <c r="E44" s="24">
        <v>10000</v>
      </c>
      <c r="F44" s="25">
        <f>E44/C44*100</f>
        <v>100</v>
      </c>
    </row>
    <row r="45" spans="1:6" s="5" customFormat="1" ht="18.75">
      <c r="A45" s="15" t="s">
        <v>38</v>
      </c>
      <c r="B45" s="16" t="s">
        <v>37</v>
      </c>
      <c r="C45" s="17">
        <f>C46+C48+C53</f>
        <v>13253629.719999999</v>
      </c>
      <c r="D45" s="17">
        <f>D46+D48+D53</f>
        <v>293800</v>
      </c>
      <c r="E45" s="17">
        <f>E46+E48+E53</f>
        <v>2621331.38</v>
      </c>
      <c r="F45" s="18">
        <f t="shared" si="2"/>
        <v>19.778214989998983</v>
      </c>
    </row>
    <row r="46" spans="1:6" s="5" customFormat="1" ht="15" customHeight="1">
      <c r="A46" s="26" t="s">
        <v>67</v>
      </c>
      <c r="B46" s="49" t="s">
        <v>68</v>
      </c>
      <c r="C46" s="27">
        <f>C47</f>
        <v>27135.2</v>
      </c>
      <c r="D46" s="27">
        <f>D47</f>
        <v>293800</v>
      </c>
      <c r="E46" s="27">
        <f>E47</f>
        <v>0</v>
      </c>
      <c r="F46" s="18">
        <f>E46/C46*100</f>
        <v>0</v>
      </c>
    </row>
    <row r="47" spans="1:6" s="5" customFormat="1" ht="13.5" customHeight="1">
      <c r="A47" s="22" t="s">
        <v>18</v>
      </c>
      <c r="B47" s="28" t="s">
        <v>17</v>
      </c>
      <c r="C47" s="29">
        <v>27135.2</v>
      </c>
      <c r="D47" s="29">
        <v>293800</v>
      </c>
      <c r="E47" s="29">
        <v>0</v>
      </c>
      <c r="F47" s="25">
        <f>E47/C47*100</f>
        <v>0</v>
      </c>
    </row>
    <row r="48" spans="1:6" s="5" customFormat="1" ht="15" customHeight="1">
      <c r="A48" s="26" t="s">
        <v>63</v>
      </c>
      <c r="B48" s="49" t="s">
        <v>50</v>
      </c>
      <c r="C48" s="27">
        <f>C49+C50+C52+C51</f>
        <v>11626494.52</v>
      </c>
      <c r="D48" s="27">
        <f>D49+D50+D52+D51</f>
        <v>0</v>
      </c>
      <c r="E48" s="27">
        <f>E49+E50+E52+E51</f>
        <v>2444560</v>
      </c>
      <c r="F48" s="18">
        <f t="shared" si="2"/>
        <v>21.02577002719819</v>
      </c>
    </row>
    <row r="49" spans="1:7" s="5" customFormat="1" ht="13.5" customHeight="1">
      <c r="A49" s="22" t="s">
        <v>16</v>
      </c>
      <c r="B49" s="28" t="s">
        <v>15</v>
      </c>
      <c r="C49" s="29">
        <v>11106494.52</v>
      </c>
      <c r="D49" s="29"/>
      <c r="E49" s="29">
        <v>2444560</v>
      </c>
      <c r="F49" s="25">
        <f t="shared" si="2"/>
        <v>22.010185082232407</v>
      </c>
      <c r="G49" s="10"/>
    </row>
    <row r="50" spans="1:7" s="5" customFormat="1" ht="15" customHeight="1">
      <c r="A50" s="22" t="s">
        <v>18</v>
      </c>
      <c r="B50" s="23" t="s">
        <v>17</v>
      </c>
      <c r="C50" s="24">
        <v>520000</v>
      </c>
      <c r="D50" s="24"/>
      <c r="E50" s="24">
        <v>0</v>
      </c>
      <c r="F50" s="25">
        <v>0</v>
      </c>
      <c r="G50" s="10"/>
    </row>
    <row r="51" spans="1:7" s="5" customFormat="1" ht="8.25" customHeight="1">
      <c r="A51" s="22" t="s">
        <v>52</v>
      </c>
      <c r="B51" s="23" t="s">
        <v>53</v>
      </c>
      <c r="C51" s="24">
        <v>0</v>
      </c>
      <c r="D51" s="36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4.25" customHeight="1">
      <c r="A53" s="19" t="s">
        <v>36</v>
      </c>
      <c r="B53" s="20" t="s">
        <v>35</v>
      </c>
      <c r="C53" s="21">
        <f>C54+C56+C55</f>
        <v>1600000</v>
      </c>
      <c r="D53" s="21">
        <f>D54+D56</f>
        <v>0</v>
      </c>
      <c r="E53" s="21">
        <f>E54+E56+E55</f>
        <v>176771.38</v>
      </c>
      <c r="F53" s="18">
        <f>E53/C53*100</f>
        <v>11.048211250000001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1596000</v>
      </c>
      <c r="D54" s="24"/>
      <c r="E54" s="24">
        <v>176771.38</v>
      </c>
      <c r="F54" s="25">
        <f>E54/C54*100</f>
        <v>11.075901002506267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73</v>
      </c>
      <c r="B55" s="23" t="s">
        <v>72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90</v>
      </c>
      <c r="B56" s="23" t="s">
        <v>89</v>
      </c>
      <c r="C56" s="24">
        <v>4000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C58+C72+C86+C64</f>
        <v>25766629.01</v>
      </c>
      <c r="D57" s="17">
        <f>D58+D72+D86</f>
        <v>0</v>
      </c>
      <c r="E57" s="17">
        <f>E58+E72+E86+E64</f>
        <v>4293439.65</v>
      </c>
      <c r="F57" s="18">
        <f>E57/C57*100</f>
        <v>16.662791428144214</v>
      </c>
    </row>
    <row r="58" spans="1:8" ht="15.75">
      <c r="A58" s="19" t="s">
        <v>54</v>
      </c>
      <c r="B58" s="20" t="s">
        <v>55</v>
      </c>
      <c r="C58" s="21">
        <f>C63+C60+C61+C59+C62</f>
        <v>2492400</v>
      </c>
      <c r="D58" s="21">
        <f>D63+D60</f>
        <v>0</v>
      </c>
      <c r="E58" s="21">
        <f>E63+E60+E61+E59+E62</f>
        <v>289791.81</v>
      </c>
      <c r="F58" s="18">
        <f>E58/C58*100</f>
        <v>11.627018536350505</v>
      </c>
      <c r="G58" s="2"/>
      <c r="H58" s="2"/>
    </row>
    <row r="59" spans="1:8" ht="12.75">
      <c r="A59" s="47" t="s">
        <v>16</v>
      </c>
      <c r="B59" s="38" t="s">
        <v>15</v>
      </c>
      <c r="C59" s="39">
        <v>992400</v>
      </c>
      <c r="D59" s="39"/>
      <c r="E59" s="39">
        <v>289791.81</v>
      </c>
      <c r="F59" s="25">
        <f>E59/C59*100</f>
        <v>29.20110943168077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7.5" customHeight="1">
      <c r="A61" s="22" t="s">
        <v>105</v>
      </c>
      <c r="B61" s="23" t="s">
        <v>104</v>
      </c>
      <c r="C61" s="24">
        <v>0</v>
      </c>
      <c r="D61" s="24"/>
      <c r="E61" s="24">
        <v>0</v>
      </c>
      <c r="F61" s="25">
        <v>0</v>
      </c>
      <c r="G61" s="2"/>
      <c r="H61" s="2"/>
    </row>
    <row r="62" spans="1:8" ht="6.75" customHeight="1">
      <c r="A62" s="22" t="s">
        <v>87</v>
      </c>
      <c r="B62" s="23" t="s">
        <v>85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1.25" customHeight="1">
      <c r="A63" s="22" t="s">
        <v>52</v>
      </c>
      <c r="B63" s="23" t="s">
        <v>53</v>
      </c>
      <c r="C63" s="24">
        <v>1500000</v>
      </c>
      <c r="D63" s="24"/>
      <c r="E63" s="24">
        <v>0</v>
      </c>
      <c r="F63" s="25">
        <v>0</v>
      </c>
    </row>
    <row r="64" spans="1:6" s="4" customFormat="1" ht="15.75">
      <c r="A64" s="19" t="s">
        <v>75</v>
      </c>
      <c r="B64" s="20" t="s">
        <v>74</v>
      </c>
      <c r="C64" s="21">
        <f>C67+C65+C71+C68+C66+C70+C69</f>
        <v>5244218.05</v>
      </c>
      <c r="D64" s="21">
        <f>D67+D65+D71+D68+D66+D70+D69</f>
        <v>0</v>
      </c>
      <c r="E64" s="21">
        <f>E67+E65+E71+E68+E66+E70+E69</f>
        <v>1437955.93</v>
      </c>
      <c r="F64" s="18">
        <f>E64/C64*100</f>
        <v>27.419834878910116</v>
      </c>
    </row>
    <row r="65" spans="1:6" s="4" customFormat="1" ht="12" customHeight="1">
      <c r="A65" s="22" t="s">
        <v>30</v>
      </c>
      <c r="B65" s="38" t="s">
        <v>29</v>
      </c>
      <c r="C65" s="39">
        <v>350000</v>
      </c>
      <c r="D65" s="39"/>
      <c r="E65" s="39">
        <v>195401.22</v>
      </c>
      <c r="F65" s="50">
        <f>E65/C65*100</f>
        <v>55.828920000000004</v>
      </c>
    </row>
    <row r="66" spans="1:6" s="4" customFormat="1" ht="10.5" customHeight="1">
      <c r="A66" s="47" t="s">
        <v>16</v>
      </c>
      <c r="B66" s="38" t="s">
        <v>15</v>
      </c>
      <c r="C66" s="39">
        <v>3395653.34</v>
      </c>
      <c r="D66" s="39"/>
      <c r="E66" s="39">
        <v>0</v>
      </c>
      <c r="F66" s="50">
        <f>E66/C66*100</f>
        <v>0</v>
      </c>
    </row>
    <row r="67" spans="1:6" s="4" customFormat="1" ht="11.25" customHeight="1">
      <c r="A67" s="22" t="s">
        <v>18</v>
      </c>
      <c r="B67" s="23" t="s">
        <v>17</v>
      </c>
      <c r="C67" s="24">
        <v>1404742.78</v>
      </c>
      <c r="D67" s="24"/>
      <c r="E67" s="24">
        <v>1148732.78</v>
      </c>
      <c r="F67" s="50">
        <f>E67/C67*100</f>
        <v>81.77531120679616</v>
      </c>
    </row>
    <row r="68" spans="1:6" s="4" customFormat="1" ht="6.75" customHeight="1">
      <c r="A68" s="22" t="s">
        <v>108</v>
      </c>
      <c r="B68" s="23" t="s">
        <v>72</v>
      </c>
      <c r="C68" s="24">
        <v>0</v>
      </c>
      <c r="D68" s="24"/>
      <c r="E68" s="24">
        <v>0</v>
      </c>
      <c r="F68" s="50">
        <v>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50">
        <v>0</v>
      </c>
    </row>
    <row r="70" spans="1:6" s="4" customFormat="1" ht="12.75" customHeight="1">
      <c r="A70" s="22" t="s">
        <v>105</v>
      </c>
      <c r="B70" s="23" t="s">
        <v>104</v>
      </c>
      <c r="C70" s="24">
        <v>93821.93</v>
      </c>
      <c r="D70" s="24"/>
      <c r="E70" s="24">
        <v>93821.93</v>
      </c>
      <c r="F70" s="50">
        <f>E70/C70*100</f>
        <v>100</v>
      </c>
    </row>
    <row r="71" spans="1:6" s="4" customFormat="1" ht="7.5" customHeight="1">
      <c r="A71" s="22" t="s">
        <v>84</v>
      </c>
      <c r="B71" s="23" t="s">
        <v>53</v>
      </c>
      <c r="C71" s="24">
        <v>0</v>
      </c>
      <c r="D71" s="24"/>
      <c r="E71" s="24">
        <v>0</v>
      </c>
      <c r="F71" s="25">
        <v>0</v>
      </c>
    </row>
    <row r="72" spans="1:8" ht="15.75">
      <c r="A72" s="19" t="s">
        <v>40</v>
      </c>
      <c r="B72" s="20" t="s">
        <v>39</v>
      </c>
      <c r="C72" s="21">
        <f>C73+C74+C75+C76+C77+C78+C79+C80+C81+C82+C83+C84+C85</f>
        <v>18027410.96</v>
      </c>
      <c r="D72" s="21">
        <f>D73+D74+D75+D76+D77+D78+D79+D80+D81+D82+D83+D84+D85</f>
        <v>0</v>
      </c>
      <c r="E72" s="21">
        <f>E73+E74+E75+E76+E77+E78+E79+E80+E81+E82+E83+E84+E85</f>
        <v>2565691.91</v>
      </c>
      <c r="F72" s="18">
        <f>E72/C72*100</f>
        <v>14.232170752044585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450844</v>
      </c>
      <c r="D73" s="24"/>
      <c r="E73" s="24">
        <v>149539.08</v>
      </c>
      <c r="F73" s="25">
        <f>E73/C73*100</f>
        <v>33.168696932863696</v>
      </c>
    </row>
    <row r="74" spans="1:6" s="4" customFormat="1" ht="12.75">
      <c r="A74" s="22" t="s">
        <v>12</v>
      </c>
      <c r="B74" s="23" t="s">
        <v>11</v>
      </c>
      <c r="C74" s="24">
        <v>136156</v>
      </c>
      <c r="D74" s="24"/>
      <c r="E74" s="24">
        <v>45160.81</v>
      </c>
      <c r="F74" s="25">
        <f>E74/C75*100</f>
        <v>15.053603333333331</v>
      </c>
    </row>
    <row r="75" spans="1:7" s="4" customFormat="1" ht="12.75">
      <c r="A75" s="22" t="s">
        <v>88</v>
      </c>
      <c r="B75" s="23" t="s">
        <v>86</v>
      </c>
      <c r="C75" s="24">
        <v>300000</v>
      </c>
      <c r="D75" s="24"/>
      <c r="E75" s="24">
        <v>77500</v>
      </c>
      <c r="F75" s="25">
        <f>E75/C76*100</f>
        <v>2.214285714285714</v>
      </c>
      <c r="G75" s="33"/>
    </row>
    <row r="76" spans="1:6" s="4" customFormat="1" ht="12.75">
      <c r="A76" s="22" t="s">
        <v>30</v>
      </c>
      <c r="B76" s="23" t="s">
        <v>29</v>
      </c>
      <c r="C76" s="24">
        <v>3500000</v>
      </c>
      <c r="D76" s="24"/>
      <c r="E76" s="24">
        <v>1327792.32</v>
      </c>
      <c r="F76" s="25">
        <f>E76/C76*100</f>
        <v>37.936923428571426</v>
      </c>
    </row>
    <row r="77" spans="1:6" s="4" customFormat="1" ht="12.75">
      <c r="A77" s="22" t="s">
        <v>16</v>
      </c>
      <c r="B77" s="23" t="s">
        <v>15</v>
      </c>
      <c r="C77" s="24">
        <v>12207790.96</v>
      </c>
      <c r="D77" s="24"/>
      <c r="E77" s="24">
        <v>640099.75</v>
      </c>
      <c r="F77" s="25">
        <f>E77/C77*100</f>
        <v>5.243370828492626</v>
      </c>
    </row>
    <row r="78" spans="1:6" s="4" customFormat="1" ht="12.75">
      <c r="A78" s="22" t="s">
        <v>18</v>
      </c>
      <c r="B78" s="23" t="s">
        <v>17</v>
      </c>
      <c r="C78" s="24">
        <v>797009.95</v>
      </c>
      <c r="D78" s="24"/>
      <c r="E78" s="24">
        <v>247009.95</v>
      </c>
      <c r="F78" s="25">
        <f>E78/C78*100</f>
        <v>30.992078580700284</v>
      </c>
    </row>
    <row r="79" spans="1:6" s="4" customFormat="1" ht="11.25" customHeight="1">
      <c r="A79" s="22" t="s">
        <v>20</v>
      </c>
      <c r="B79" s="23" t="s">
        <v>107</v>
      </c>
      <c r="C79" s="24">
        <v>96000</v>
      </c>
      <c r="D79" s="24"/>
      <c r="E79" s="24">
        <v>0</v>
      </c>
      <c r="F79" s="25">
        <v>0</v>
      </c>
    </row>
    <row r="80" spans="1:6" s="4" customFormat="1" ht="6" customHeight="1">
      <c r="A80" s="22" t="s">
        <v>90</v>
      </c>
      <c r="B80" s="23" t="s">
        <v>89</v>
      </c>
      <c r="C80" s="24">
        <v>0</v>
      </c>
      <c r="D80" s="24"/>
      <c r="E80" s="24">
        <v>0</v>
      </c>
      <c r="F80" s="25">
        <v>0</v>
      </c>
    </row>
    <row r="81" spans="1:6" s="4" customFormat="1" ht="12" customHeight="1">
      <c r="A81" s="22" t="s">
        <v>52</v>
      </c>
      <c r="B81" s="23" t="s">
        <v>53</v>
      </c>
      <c r="C81" s="53">
        <v>100000</v>
      </c>
      <c r="D81" s="24"/>
      <c r="E81" s="24">
        <v>0</v>
      </c>
      <c r="F81" s="25">
        <f>E81/C74*100</f>
        <v>0</v>
      </c>
    </row>
    <row r="82" spans="1:6" s="4" customFormat="1" ht="12.75">
      <c r="A82" s="22" t="s">
        <v>94</v>
      </c>
      <c r="B82" s="23" t="s">
        <v>91</v>
      </c>
      <c r="C82" s="24">
        <v>20000</v>
      </c>
      <c r="D82" s="24"/>
      <c r="E82" s="24">
        <v>0</v>
      </c>
      <c r="F82" s="25">
        <f aca="true" t="shared" si="3" ref="F82:F99">E82/C82*100</f>
        <v>0</v>
      </c>
    </row>
    <row r="83" spans="1:6" s="4" customFormat="1" ht="12.75">
      <c r="A83" s="22" t="s">
        <v>97</v>
      </c>
      <c r="B83" s="23" t="s">
        <v>95</v>
      </c>
      <c r="C83" s="24">
        <v>130000</v>
      </c>
      <c r="D83" s="24"/>
      <c r="E83" s="24">
        <v>37465</v>
      </c>
      <c r="F83" s="25">
        <f t="shared" si="3"/>
        <v>28.81923076923077</v>
      </c>
    </row>
    <row r="84" spans="1:6" s="4" customFormat="1" ht="21.75" customHeight="1">
      <c r="A84" s="22" t="s">
        <v>98</v>
      </c>
      <c r="B84" s="23" t="s">
        <v>96</v>
      </c>
      <c r="C84" s="24">
        <v>286610.05</v>
      </c>
      <c r="D84" s="24"/>
      <c r="E84" s="24">
        <v>41125</v>
      </c>
      <c r="F84" s="25">
        <f t="shared" si="3"/>
        <v>14.34876411347055</v>
      </c>
    </row>
    <row r="85" spans="1:6" s="4" customFormat="1" ht="14.25" customHeight="1">
      <c r="A85" s="22" t="s">
        <v>100</v>
      </c>
      <c r="B85" s="23" t="s">
        <v>99</v>
      </c>
      <c r="C85" s="24">
        <v>3000</v>
      </c>
      <c r="D85" s="24">
        <v>0</v>
      </c>
      <c r="E85" s="24">
        <v>0</v>
      </c>
      <c r="F85" s="25">
        <f t="shared" si="3"/>
        <v>0</v>
      </c>
    </row>
    <row r="86" spans="1:8" ht="19.5" customHeight="1">
      <c r="A86" s="19" t="s">
        <v>56</v>
      </c>
      <c r="B86" s="20" t="s">
        <v>57</v>
      </c>
      <c r="C86" s="21">
        <f>C87</f>
        <v>2600</v>
      </c>
      <c r="D86" s="21">
        <f>D87</f>
        <v>0</v>
      </c>
      <c r="E86" s="21">
        <f>E87</f>
        <v>0</v>
      </c>
      <c r="F86" s="18">
        <f t="shared" si="3"/>
        <v>0</v>
      </c>
      <c r="G86" s="2"/>
      <c r="H86" s="2"/>
    </row>
    <row r="87" spans="1:6" s="4" customFormat="1" ht="20.25" customHeight="1">
      <c r="A87" s="22" t="s">
        <v>98</v>
      </c>
      <c r="B87" s="23" t="s">
        <v>96</v>
      </c>
      <c r="C87" s="24">
        <v>2600</v>
      </c>
      <c r="D87" s="24"/>
      <c r="E87" s="24">
        <v>0</v>
      </c>
      <c r="F87" s="25">
        <f t="shared" si="3"/>
        <v>0</v>
      </c>
    </row>
    <row r="88" spans="1:6" s="4" customFormat="1" ht="15.75">
      <c r="A88" s="51" t="s">
        <v>78</v>
      </c>
      <c r="B88" s="41" t="s">
        <v>76</v>
      </c>
      <c r="C88" s="42">
        <f>C89</f>
        <v>40000</v>
      </c>
      <c r="D88" s="42"/>
      <c r="E88" s="42">
        <f>E89</f>
        <v>0</v>
      </c>
      <c r="F88" s="18">
        <f t="shared" si="3"/>
        <v>0</v>
      </c>
    </row>
    <row r="89" spans="1:6" s="4" customFormat="1" ht="22.5">
      <c r="A89" s="40" t="s">
        <v>79</v>
      </c>
      <c r="B89" s="43" t="s">
        <v>77</v>
      </c>
      <c r="C89" s="44">
        <f>C90</f>
        <v>40000</v>
      </c>
      <c r="D89" s="44"/>
      <c r="E89" s="44">
        <f>E90</f>
        <v>0</v>
      </c>
      <c r="F89" s="18">
        <f t="shared" si="3"/>
        <v>0</v>
      </c>
    </row>
    <row r="90" spans="1:6" s="4" customFormat="1" ht="12.75">
      <c r="A90" s="22" t="s">
        <v>18</v>
      </c>
      <c r="B90" s="23" t="s">
        <v>17</v>
      </c>
      <c r="C90" s="24">
        <v>40000</v>
      </c>
      <c r="D90" s="24"/>
      <c r="E90" s="24">
        <v>0</v>
      </c>
      <c r="F90" s="25">
        <f t="shared" si="3"/>
        <v>0</v>
      </c>
    </row>
    <row r="91" spans="1:6" s="5" customFormat="1" ht="15" customHeight="1">
      <c r="A91" s="15" t="s">
        <v>46</v>
      </c>
      <c r="B91" s="16" t="s">
        <v>45</v>
      </c>
      <c r="C91" s="17">
        <f>C92+C95</f>
        <v>2315500</v>
      </c>
      <c r="D91" s="17">
        <f>D92+D95</f>
        <v>0</v>
      </c>
      <c r="E91" s="17">
        <f>E92+E95</f>
        <v>789032.9</v>
      </c>
      <c r="F91" s="18">
        <f t="shared" si="3"/>
        <v>34.07613474411574</v>
      </c>
    </row>
    <row r="92" spans="1:8" ht="12.75" customHeight="1">
      <c r="A92" s="19" t="s">
        <v>44</v>
      </c>
      <c r="B92" s="20" t="s">
        <v>43</v>
      </c>
      <c r="C92" s="21">
        <f>C94</f>
        <v>2129800</v>
      </c>
      <c r="D92" s="21">
        <f>D94</f>
        <v>0</v>
      </c>
      <c r="E92" s="21">
        <f>E94</f>
        <v>710083</v>
      </c>
      <c r="F92" s="18">
        <f t="shared" si="3"/>
        <v>33.340360597239176</v>
      </c>
      <c r="G92" s="2"/>
      <c r="H92" s="2"/>
    </row>
    <row r="93" spans="1:6" s="4" customFormat="1" ht="7.5" customHeight="1">
      <c r="A93" s="22" t="s">
        <v>52</v>
      </c>
      <c r="B93" s="23" t="s">
        <v>53</v>
      </c>
      <c r="C93" s="24">
        <v>0</v>
      </c>
      <c r="D93" s="24"/>
      <c r="E93" s="24">
        <v>0</v>
      </c>
      <c r="F93" s="25">
        <v>0</v>
      </c>
    </row>
    <row r="94" spans="1:8" ht="13.5" customHeight="1">
      <c r="A94" s="22" t="s">
        <v>61</v>
      </c>
      <c r="B94" s="23" t="s">
        <v>62</v>
      </c>
      <c r="C94" s="24">
        <v>2129800</v>
      </c>
      <c r="D94" s="24"/>
      <c r="E94" s="24">
        <v>710083</v>
      </c>
      <c r="F94" s="25">
        <f t="shared" si="3"/>
        <v>33.340360597239176</v>
      </c>
      <c r="G94" s="2"/>
      <c r="H94" s="2"/>
    </row>
    <row r="95" spans="1:8" ht="15" customHeight="1">
      <c r="A95" s="19" t="s">
        <v>69</v>
      </c>
      <c r="B95" s="20" t="s">
        <v>70</v>
      </c>
      <c r="C95" s="21">
        <f>C96+C98+C97+C99</f>
        <v>185700</v>
      </c>
      <c r="D95" s="21">
        <f>D96+D98+D97+D99</f>
        <v>0</v>
      </c>
      <c r="E95" s="21">
        <f>E96+E98+E97+E99</f>
        <v>78949.9</v>
      </c>
      <c r="F95" s="18">
        <f t="shared" si="3"/>
        <v>42.51475498115239</v>
      </c>
      <c r="G95" s="2"/>
      <c r="H95" s="2"/>
    </row>
    <row r="96" spans="1:6" s="4" customFormat="1" ht="22.5">
      <c r="A96" s="22" t="s">
        <v>71</v>
      </c>
      <c r="B96" s="23" t="s">
        <v>62</v>
      </c>
      <c r="C96" s="24">
        <v>25700</v>
      </c>
      <c r="D96" s="24">
        <v>0</v>
      </c>
      <c r="E96" s="24">
        <v>8610</v>
      </c>
      <c r="F96" s="25">
        <f t="shared" si="3"/>
        <v>33.50194552529182</v>
      </c>
    </row>
    <row r="97" spans="1:6" s="4" customFormat="1" ht="15.75" customHeight="1">
      <c r="A97" s="22" t="s">
        <v>18</v>
      </c>
      <c r="B97" s="23" t="s">
        <v>17</v>
      </c>
      <c r="C97" s="24">
        <v>20603.54</v>
      </c>
      <c r="D97" s="24"/>
      <c r="E97" s="24">
        <v>0</v>
      </c>
      <c r="F97" s="25">
        <f t="shared" si="3"/>
        <v>0</v>
      </c>
    </row>
    <row r="98" spans="1:6" s="4" customFormat="1" ht="11.25" customHeight="1">
      <c r="A98" s="22" t="s">
        <v>52</v>
      </c>
      <c r="B98" s="23" t="s">
        <v>53</v>
      </c>
      <c r="C98" s="24">
        <v>97848.56</v>
      </c>
      <c r="D98" s="24"/>
      <c r="E98" s="24">
        <v>28792</v>
      </c>
      <c r="F98" s="25">
        <f t="shared" si="3"/>
        <v>29.425062566071492</v>
      </c>
    </row>
    <row r="99" spans="1:6" s="4" customFormat="1" ht="18" customHeight="1">
      <c r="A99" s="22" t="s">
        <v>98</v>
      </c>
      <c r="B99" s="23" t="s">
        <v>96</v>
      </c>
      <c r="C99" s="24">
        <v>41547.9</v>
      </c>
      <c r="D99" s="24"/>
      <c r="E99" s="24">
        <v>41547.9</v>
      </c>
      <c r="F99" s="25">
        <f t="shared" si="3"/>
        <v>100</v>
      </c>
    </row>
    <row r="100" spans="1:6" s="5" customFormat="1" ht="16.5" customHeight="1">
      <c r="A100" s="15" t="s">
        <v>58</v>
      </c>
      <c r="B100" s="16" t="s">
        <v>49</v>
      </c>
      <c r="C100" s="17">
        <f>C101</f>
        <v>15000</v>
      </c>
      <c r="D100" s="17">
        <f>D101</f>
        <v>0</v>
      </c>
      <c r="E100" s="17">
        <f>E101</f>
        <v>0</v>
      </c>
      <c r="F100" s="18">
        <v>0</v>
      </c>
    </row>
    <row r="101" spans="1:8" ht="12.75" customHeight="1">
      <c r="A101" s="19" t="s">
        <v>48</v>
      </c>
      <c r="B101" s="20" t="s">
        <v>47</v>
      </c>
      <c r="C101" s="21">
        <f>C102+C103</f>
        <v>15000</v>
      </c>
      <c r="D101" s="21">
        <f>D102+D103</f>
        <v>0</v>
      </c>
      <c r="E101" s="21">
        <f>E102+E103</f>
        <v>0</v>
      </c>
      <c r="F101" s="18">
        <v>0</v>
      </c>
      <c r="G101" s="2"/>
      <c r="H101" s="2"/>
    </row>
    <row r="102" spans="1:8" ht="7.5" customHeight="1">
      <c r="A102" s="22" t="s">
        <v>18</v>
      </c>
      <c r="B102" s="23" t="s">
        <v>17</v>
      </c>
      <c r="C102" s="24">
        <v>0</v>
      </c>
      <c r="D102" s="24"/>
      <c r="E102" s="24">
        <v>0</v>
      </c>
      <c r="F102" s="25">
        <v>0</v>
      </c>
      <c r="G102" s="2"/>
      <c r="H102" s="2"/>
    </row>
    <row r="103" spans="1:6" s="4" customFormat="1" ht="21" customHeight="1">
      <c r="A103" s="22" t="s">
        <v>100</v>
      </c>
      <c r="B103" s="23" t="s">
        <v>99</v>
      </c>
      <c r="C103" s="24">
        <v>15000</v>
      </c>
      <c r="D103" s="24"/>
      <c r="E103" s="24">
        <v>0</v>
      </c>
      <c r="F103" s="25">
        <v>0</v>
      </c>
    </row>
    <row r="104" spans="1:6" s="4" customFormat="1" ht="15.75">
      <c r="A104" s="33"/>
      <c r="B104" s="34"/>
      <c r="C104" s="35">
        <f>C100+C91+C57+C45+C38+C29+C5+C88</f>
        <v>46712503.730000004</v>
      </c>
      <c r="D104" s="35">
        <f>D100+D91+D57+D45+D38+D29+D5+D88</f>
        <v>293800</v>
      </c>
      <c r="E104" s="35">
        <f>E100+E91+E57+E45+E38+E29+E5+E88</f>
        <v>10380609.46</v>
      </c>
      <c r="F104" s="18">
        <f>E104/C104*100</f>
        <v>22.222335843953704</v>
      </c>
    </row>
    <row r="105" spans="1:6" s="4" customFormat="1" ht="12.75">
      <c r="A105" s="33"/>
      <c r="B105" s="34"/>
      <c r="C105" s="36"/>
      <c r="D105" s="36"/>
      <c r="E105" s="36"/>
      <c r="F105" s="37"/>
    </row>
    <row r="106" spans="1:6" ht="12.75" hidden="1">
      <c r="A106" s="13"/>
      <c r="B106" s="13"/>
      <c r="C106" s="13"/>
      <c r="D106" s="13"/>
      <c r="E106" s="13"/>
      <c r="F106" s="13"/>
    </row>
    <row r="107" spans="1:6" ht="12.75" hidden="1">
      <c r="A107" s="13"/>
      <c r="B107" s="13"/>
      <c r="C107" s="13"/>
      <c r="D107" s="13"/>
      <c r="E107" s="13"/>
      <c r="F107" s="13"/>
    </row>
    <row r="108" spans="1:6" ht="12.75">
      <c r="A108" s="13" t="s">
        <v>110</v>
      </c>
      <c r="B108" s="13"/>
      <c r="C108" s="13"/>
      <c r="D108" s="13"/>
      <c r="E108" s="13" t="s">
        <v>111</v>
      </c>
      <c r="F108" s="13"/>
    </row>
    <row r="109" spans="1:6" ht="9" customHeight="1">
      <c r="A109" s="13"/>
      <c r="B109" s="13"/>
      <c r="C109" s="13"/>
      <c r="D109" s="13"/>
      <c r="E109" s="13"/>
      <c r="F109" s="13"/>
    </row>
    <row r="110" spans="1:6" ht="12.75">
      <c r="A110" s="13" t="s">
        <v>109</v>
      </c>
      <c r="B110" s="13"/>
      <c r="C110" s="13"/>
      <c r="D110" s="13"/>
      <c r="E110" s="13" t="s">
        <v>101</v>
      </c>
      <c r="F110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2020-08-07T12:21:21Z</cp:lastPrinted>
  <dcterms:created xsi:type="dcterms:W3CDTF">2005-01-31T11:17:35Z</dcterms:created>
  <dcterms:modified xsi:type="dcterms:W3CDTF">2020-09-04T12:34:31Z</dcterms:modified>
  <cp:category/>
  <cp:version/>
  <cp:contentType/>
  <cp:contentStatus/>
</cp:coreProperties>
</file>