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<sst xmlns="http://schemas.openxmlformats.org/spreadsheetml/2006/main" count="80" uniqueCount="63">
  <si>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/>
  </si>
  <si>
    <t>№
п/п</t>
  </si>
  <si>
    <t>№
дог.</t>
  </si>
  <si>
    <t>Дата
договора</t>
  </si>
  <si>
    <t>Срок действия договора</t>
  </si>
  <si>
    <t xml:space="preserve">Сумма годовой арендной платы </t>
  </si>
  <si>
    <t>Сальдо на начало года</t>
  </si>
  <si>
    <t>Начислено за отчетный период</t>
  </si>
  <si>
    <t>Фактическое поступление ар. платы</t>
  </si>
  <si>
    <t xml:space="preserve">с </t>
  </si>
  <si>
    <t>по</t>
  </si>
  <si>
    <t>аренда</t>
  </si>
  <si>
    <t>пени</t>
  </si>
  <si>
    <t>всего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</si>
  <si>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</si>
  <si>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</si>
  <si>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</si>
  <si>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</si>
  <si>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</si>
  <si>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</si>
  <si>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</si>
  <si>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</si>
  <si>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</si>
  <si>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</si>
  <si>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</si>
  <si>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</si>
  <si>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</si>
  <si>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</si>
  <si>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</si>
  <si>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</si>
  <si>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</si>
  <si>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</si>
  <si>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</si>
  <si>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</si>
  <si>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</t>
  </si>
  <si>
    <t>Кадастровый номер ОН/ ЗУ</t>
  </si>
  <si>
    <t>по договорам аренды имущества</t>
  </si>
  <si>
    <t>Наименование арендодателя (адм. р-на /гор. окр. либо адм. сел./гор. пос.)</t>
  </si>
  <si>
    <t>Наименование арендатора (ИНН)</t>
  </si>
  <si>
    <t>Фома собственности для ЗУ</t>
  </si>
  <si>
    <t>22</t>
  </si>
  <si>
    <t>23</t>
  </si>
  <si>
    <t>24</t>
  </si>
  <si>
    <t>Вид исполь-зования</t>
  </si>
  <si>
    <t>Площадь, кв.м.</t>
  </si>
  <si>
    <t>Основание передачи (по торгам, без торгов (для ОН - методика/рын оценке для ЗУ - статья ЗК РФ))</t>
  </si>
  <si>
    <t>по торгам/рын.оценка</t>
  </si>
  <si>
    <t>Администрация Ибресинского района</t>
  </si>
  <si>
    <t>рын.оценка</t>
  </si>
  <si>
    <t>ООО "СКТВ"</t>
  </si>
  <si>
    <t>Для размещения головной станции кабельной распределительной сети</t>
  </si>
  <si>
    <t xml:space="preserve"> 31.03.2015</t>
  </si>
  <si>
    <t>ИП Васильев В.С.</t>
  </si>
  <si>
    <t>Для размещения бюро ритуальных услуг</t>
  </si>
  <si>
    <t>МБОУ "Ибресинская СОШ №1"  Ибресинского района</t>
  </si>
  <si>
    <t>ООО Ибресинский ресторан "Чекес"</t>
  </si>
  <si>
    <t>Для организации горячего питания школьников</t>
  </si>
  <si>
    <t>МБОУ "Ибресинская СОШ №2"  Ибресинского района</t>
  </si>
  <si>
    <t>МБОУ "Новочурашевская СОШ"  Ибресинского района</t>
  </si>
  <si>
    <t xml:space="preserve">                                                                                                                                                                                              </t>
  </si>
  <si>
    <t>Сальдо на 01 января 2019 г.</t>
  </si>
  <si>
    <t xml:space="preserve">                                                                                                      </t>
  </si>
  <si>
    <t>Перечень субъектов малого и среднего предпринимательства, арендуемые муниципальное имущество Ибресинского района , 
на  01 января 2019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</si>
</sst>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\ &quot;₽&quot;"/>
  </numFmts>
  <fonts count="4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2" fontId="39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31" borderId="12" xfId="0" applyNumberFormat="1" applyFont="1" applyFill="1" applyBorder="1" applyAlignment="1" applyProtection="1">
      <alignment horizontal="center" vertical="center" wrapText="1"/>
      <protection/>
    </xf>
    <xf numFmtId="0" fontId="3" fillId="31" borderId="14" xfId="0" applyNumberFormat="1" applyFont="1" applyFill="1" applyBorder="1" applyAlignment="1" applyProtection="1">
      <alignment horizontal="center" vertical="center" wrapText="1"/>
      <protection/>
    </xf>
    <xf numFmtId="0" fontId="3" fillId="31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top" wrapText="1"/>
      <protection/>
    </xf>
    <xf numFmtId="0" fontId="2" fillId="33" borderId="16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5" xfId="0" applyNumberFormat="1" applyFont="1" applyFill="1" applyBorder="1" applyAlignment="1" applyProtection="1">
      <alignment horizontal="left" vertical="top"/>
      <protection/>
    </xf>
    <xf numFmtId="0" fontId="2" fillId="33" borderId="16" xfId="0" applyNumberFormat="1" applyFont="1" applyFill="1" applyBorder="1" applyAlignment="1" applyProtection="1">
      <alignment horizontal="left" vertical="top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60" zoomScaleNormal="60" zoomScalePageLayoutView="0" workbookViewId="0" topLeftCell="A1">
      <selection activeCell="Q16" sqref="Q16"/>
    </sheetView>
  </sheetViews>
  <sheetFormatPr defaultColWidth="9.140625" defaultRowHeight="15" customHeight="1"/>
  <cols>
    <col min="1" max="1" width="0.13671875" style="1" customWidth="1"/>
    <col min="2" max="2" width="7.140625" style="2" customWidth="1"/>
    <col min="3" max="3" width="8.140625" style="1" customWidth="1"/>
    <col min="4" max="4" width="11.28125" style="1" customWidth="1"/>
    <col min="5" max="5" width="31.421875" style="1" customWidth="1"/>
    <col min="6" max="6" width="31.8515625" style="1" customWidth="1"/>
    <col min="7" max="7" width="21.57421875" style="1" customWidth="1"/>
    <col min="8" max="8" width="17.00390625" style="1" customWidth="1"/>
    <col min="9" max="9" width="10.140625" style="1" customWidth="1"/>
    <col min="10" max="10" width="22.7109375" style="1" customWidth="1"/>
    <col min="11" max="11" width="11.7109375" style="1" customWidth="1"/>
    <col min="12" max="12" width="13.28125" style="1" customWidth="1"/>
    <col min="13" max="13" width="11.00390625" style="1" customWidth="1"/>
    <col min="14" max="15" width="7.00390625" style="1" customWidth="1"/>
    <col min="16" max="16" width="11.00390625" style="1" customWidth="1"/>
    <col min="17" max="17" width="7.00390625" style="1" customWidth="1"/>
    <col min="18" max="18" width="11.421875" style="1" customWidth="1"/>
    <col min="19" max="19" width="12.140625" style="1" customWidth="1"/>
    <col min="20" max="20" width="8.28125" style="1" customWidth="1"/>
    <col min="21" max="21" width="13.28125" style="1" customWidth="1"/>
    <col min="22" max="22" width="11.140625" style="1" customWidth="1"/>
    <col min="23" max="23" width="7.57421875" style="1" customWidth="1"/>
    <col min="24" max="24" width="17.421875" style="1" customWidth="1"/>
    <col min="25" max="16384" width="8.8515625" style="1" customWidth="1"/>
  </cols>
  <sheetData>
    <row r="1" spans="1:24" ht="42" customHeight="1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30" t="s">
        <v>61</v>
      </c>
      <c r="R1" s="30"/>
      <c r="S1" s="30"/>
      <c r="T1" s="30"/>
      <c r="U1" s="30"/>
      <c r="V1" s="30"/>
      <c r="W1" s="30"/>
      <c r="X1" s="30"/>
    </row>
    <row r="2" spans="1:24" ht="27.75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62.25" customHeight="1">
      <c r="A3" s="32" t="s">
        <v>0</v>
      </c>
      <c r="B3" s="27" t="s">
        <v>1</v>
      </c>
      <c r="C3" s="27" t="s">
        <v>2</v>
      </c>
      <c r="D3" s="27" t="s">
        <v>3</v>
      </c>
      <c r="E3" s="27" t="s">
        <v>37</v>
      </c>
      <c r="F3" s="27" t="s">
        <v>38</v>
      </c>
      <c r="G3" s="27" t="s">
        <v>35</v>
      </c>
      <c r="H3" s="27" t="s">
        <v>39</v>
      </c>
      <c r="I3" s="27" t="s">
        <v>44</v>
      </c>
      <c r="J3" s="27" t="s">
        <v>43</v>
      </c>
      <c r="K3" s="22" t="s">
        <v>4</v>
      </c>
      <c r="L3" s="23"/>
      <c r="M3" s="27" t="s">
        <v>5</v>
      </c>
      <c r="N3" s="22" t="s">
        <v>6</v>
      </c>
      <c r="O3" s="23"/>
      <c r="P3" s="22" t="s">
        <v>7</v>
      </c>
      <c r="Q3" s="29"/>
      <c r="R3" s="23"/>
      <c r="S3" s="22" t="s">
        <v>8</v>
      </c>
      <c r="T3" s="29"/>
      <c r="U3" s="23"/>
      <c r="V3" s="22" t="s">
        <v>60</v>
      </c>
      <c r="W3" s="23"/>
      <c r="X3" s="27" t="s">
        <v>45</v>
      </c>
    </row>
    <row r="4" spans="1:24" ht="20.25" customHeight="1">
      <c r="A4" s="33"/>
      <c r="B4" s="28"/>
      <c r="C4" s="28"/>
      <c r="D4" s="28"/>
      <c r="E4" s="28"/>
      <c r="F4" s="28"/>
      <c r="G4" s="28"/>
      <c r="H4" s="28"/>
      <c r="I4" s="28"/>
      <c r="J4" s="28"/>
      <c r="K4" s="3" t="s">
        <v>9</v>
      </c>
      <c r="L4" s="3" t="s">
        <v>10</v>
      </c>
      <c r="M4" s="28"/>
      <c r="N4" s="3" t="s">
        <v>11</v>
      </c>
      <c r="O4" s="3" t="s">
        <v>12</v>
      </c>
      <c r="P4" s="3" t="s">
        <v>11</v>
      </c>
      <c r="Q4" s="3" t="s">
        <v>12</v>
      </c>
      <c r="R4" s="3" t="s">
        <v>13</v>
      </c>
      <c r="S4" s="3" t="s">
        <v>11</v>
      </c>
      <c r="T4" s="3" t="s">
        <v>12</v>
      </c>
      <c r="U4" s="3" t="s">
        <v>13</v>
      </c>
      <c r="V4" s="3" t="s">
        <v>11</v>
      </c>
      <c r="W4" s="3" t="s">
        <v>12</v>
      </c>
      <c r="X4" s="28"/>
    </row>
    <row r="5" spans="1:24" ht="17.25" customHeight="1">
      <c r="A5" s="13" t="s">
        <v>0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40</v>
      </c>
      <c r="W5" s="4" t="s">
        <v>41</v>
      </c>
      <c r="X5" s="4" t="s">
        <v>42</v>
      </c>
    </row>
    <row r="6" spans="1:24" ht="17.25" customHeight="1">
      <c r="A6" s="13"/>
      <c r="B6" s="24" t="s">
        <v>36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"/>
    </row>
    <row r="7" spans="1:24" ht="60.75" customHeight="1">
      <c r="A7" s="13"/>
      <c r="B7" s="4">
        <v>15</v>
      </c>
      <c r="C7" s="4">
        <v>8</v>
      </c>
      <c r="D7" s="18">
        <v>41744</v>
      </c>
      <c r="E7" s="4" t="s">
        <v>47</v>
      </c>
      <c r="F7" s="17" t="s">
        <v>49</v>
      </c>
      <c r="G7" s="6"/>
      <c r="H7" s="4"/>
      <c r="I7" s="16">
        <v>22.43</v>
      </c>
      <c r="J7" s="14" t="s">
        <v>50</v>
      </c>
      <c r="K7" s="9">
        <v>42736</v>
      </c>
      <c r="L7" s="9">
        <v>43463</v>
      </c>
      <c r="M7" s="16">
        <v>60000</v>
      </c>
      <c r="N7" s="7">
        <v>0</v>
      </c>
      <c r="O7" s="7">
        <v>0</v>
      </c>
      <c r="P7" s="10">
        <f>M7/12*12</f>
        <v>60000</v>
      </c>
      <c r="Q7" s="10">
        <v>0</v>
      </c>
      <c r="R7" s="10">
        <f aca="true" t="shared" si="0" ref="R7:R12">P7+Q7</f>
        <v>60000</v>
      </c>
      <c r="S7" s="10">
        <f>M7/12*12</f>
        <v>60000</v>
      </c>
      <c r="T7" s="10">
        <v>0</v>
      </c>
      <c r="U7" s="10">
        <f aca="true" t="shared" si="1" ref="U7:U12">S7+T7</f>
        <v>60000</v>
      </c>
      <c r="V7" s="10">
        <f aca="true" t="shared" si="2" ref="V7:V12">R7-U7</f>
        <v>0</v>
      </c>
      <c r="W7" s="7">
        <f aca="true" t="shared" si="3" ref="W7:W12">Q7-T7</f>
        <v>0</v>
      </c>
      <c r="X7" s="6" t="s">
        <v>46</v>
      </c>
    </row>
    <row r="8" spans="1:24" ht="45" customHeight="1">
      <c r="A8" s="13"/>
      <c r="B8" s="4">
        <v>16</v>
      </c>
      <c r="C8" s="4">
        <v>1</v>
      </c>
      <c r="D8" s="8" t="s">
        <v>51</v>
      </c>
      <c r="E8" s="4" t="s">
        <v>47</v>
      </c>
      <c r="F8" s="19" t="s">
        <v>52</v>
      </c>
      <c r="G8" s="6"/>
      <c r="H8" s="4"/>
      <c r="I8" s="15">
        <v>64.1</v>
      </c>
      <c r="J8" s="8" t="s">
        <v>53</v>
      </c>
      <c r="K8" s="9">
        <v>42095</v>
      </c>
      <c r="L8" s="9">
        <v>43920</v>
      </c>
      <c r="M8" s="15">
        <v>15270</v>
      </c>
      <c r="N8" s="7">
        <v>0</v>
      </c>
      <c r="O8" s="7">
        <v>0</v>
      </c>
      <c r="P8" s="10">
        <f>M8/12*12</f>
        <v>15270</v>
      </c>
      <c r="Q8" s="10">
        <v>0</v>
      </c>
      <c r="R8" s="10">
        <f t="shared" si="0"/>
        <v>15270</v>
      </c>
      <c r="S8" s="10">
        <f>M8/12*12</f>
        <v>15270</v>
      </c>
      <c r="T8" s="10">
        <v>0</v>
      </c>
      <c r="U8" s="10">
        <f t="shared" si="1"/>
        <v>15270</v>
      </c>
      <c r="V8" s="10">
        <f t="shared" si="2"/>
        <v>0</v>
      </c>
      <c r="W8" s="7">
        <f t="shared" si="3"/>
        <v>0</v>
      </c>
      <c r="X8" s="6" t="s">
        <v>46</v>
      </c>
    </row>
    <row r="9" spans="1:24" ht="42.75" customHeight="1">
      <c r="A9" s="13"/>
      <c r="B9" s="4">
        <v>24</v>
      </c>
      <c r="C9" s="4">
        <v>1</v>
      </c>
      <c r="D9" s="9">
        <v>42979</v>
      </c>
      <c r="E9" s="4" t="s">
        <v>54</v>
      </c>
      <c r="F9" s="6" t="s">
        <v>55</v>
      </c>
      <c r="G9" s="6"/>
      <c r="H9" s="4"/>
      <c r="I9" s="4">
        <v>112.4</v>
      </c>
      <c r="J9" s="8" t="s">
        <v>56</v>
      </c>
      <c r="K9" s="9">
        <v>42979</v>
      </c>
      <c r="L9" s="9">
        <v>43281</v>
      </c>
      <c r="M9" s="7">
        <v>120350</v>
      </c>
      <c r="N9" s="7">
        <v>0</v>
      </c>
      <c r="O9" s="7">
        <v>0</v>
      </c>
      <c r="P9" s="20">
        <f>M9/12*10</f>
        <v>100291.66666666666</v>
      </c>
      <c r="Q9" s="20">
        <v>0</v>
      </c>
      <c r="R9" s="20">
        <f t="shared" si="0"/>
        <v>100291.66666666666</v>
      </c>
      <c r="S9" s="20">
        <f>M9/12*10</f>
        <v>100291.66666666666</v>
      </c>
      <c r="T9" s="20">
        <v>0</v>
      </c>
      <c r="U9" s="20">
        <f t="shared" si="1"/>
        <v>100291.66666666666</v>
      </c>
      <c r="V9" s="10">
        <f t="shared" si="2"/>
        <v>0</v>
      </c>
      <c r="W9" s="7">
        <f t="shared" si="3"/>
        <v>0</v>
      </c>
      <c r="X9" s="6" t="s">
        <v>48</v>
      </c>
    </row>
    <row r="10" spans="1:24" ht="42.75" customHeight="1">
      <c r="A10" s="13"/>
      <c r="B10" s="34">
        <v>25</v>
      </c>
      <c r="C10" s="4">
        <v>2</v>
      </c>
      <c r="D10" s="9">
        <v>42979</v>
      </c>
      <c r="E10" s="34" t="s">
        <v>57</v>
      </c>
      <c r="F10" s="34" t="s">
        <v>55</v>
      </c>
      <c r="G10" s="6"/>
      <c r="H10" s="4"/>
      <c r="I10" s="4">
        <v>103.87</v>
      </c>
      <c r="J10" s="39" t="s">
        <v>56</v>
      </c>
      <c r="K10" s="9">
        <v>42979</v>
      </c>
      <c r="L10" s="9">
        <v>43281</v>
      </c>
      <c r="M10" s="7">
        <v>45350</v>
      </c>
      <c r="N10" s="7">
        <v>0</v>
      </c>
      <c r="O10" s="7">
        <v>0</v>
      </c>
      <c r="P10" s="20">
        <f>M10/12*6</f>
        <v>22675</v>
      </c>
      <c r="Q10" s="20">
        <v>0</v>
      </c>
      <c r="R10" s="20">
        <f t="shared" si="0"/>
        <v>22675</v>
      </c>
      <c r="S10" s="20">
        <f>M10/12*6</f>
        <v>22675</v>
      </c>
      <c r="T10" s="20">
        <v>0</v>
      </c>
      <c r="U10" s="20">
        <f t="shared" si="1"/>
        <v>22675</v>
      </c>
      <c r="V10" s="20">
        <f t="shared" si="2"/>
        <v>0</v>
      </c>
      <c r="W10" s="7">
        <f t="shared" si="3"/>
        <v>0</v>
      </c>
      <c r="X10" s="6" t="s">
        <v>48</v>
      </c>
    </row>
    <row r="11" spans="1:24" ht="42.75" customHeight="1">
      <c r="A11" s="13"/>
      <c r="B11" s="35"/>
      <c r="C11" s="4">
        <v>2</v>
      </c>
      <c r="D11" s="9">
        <v>43708</v>
      </c>
      <c r="E11" s="35"/>
      <c r="F11" s="35"/>
      <c r="G11" s="6"/>
      <c r="H11" s="4"/>
      <c r="I11" s="4">
        <v>144.24</v>
      </c>
      <c r="J11" s="40"/>
      <c r="K11" s="9">
        <v>43344</v>
      </c>
      <c r="L11" s="9">
        <v>43646</v>
      </c>
      <c r="M11" s="7">
        <v>45350</v>
      </c>
      <c r="N11" s="7">
        <v>0</v>
      </c>
      <c r="O11" s="7">
        <v>0</v>
      </c>
      <c r="P11" s="20">
        <f>M11/12*4</f>
        <v>15116.666666666666</v>
      </c>
      <c r="Q11" s="20">
        <v>0</v>
      </c>
      <c r="R11" s="20">
        <f t="shared" si="0"/>
        <v>15116.666666666666</v>
      </c>
      <c r="S11" s="20">
        <f>M11/12*4</f>
        <v>15116.666666666666</v>
      </c>
      <c r="T11" s="20">
        <v>0</v>
      </c>
      <c r="U11" s="20">
        <f t="shared" si="1"/>
        <v>15116.666666666666</v>
      </c>
      <c r="V11" s="20">
        <f t="shared" si="2"/>
        <v>0</v>
      </c>
      <c r="W11" s="7">
        <f t="shared" si="3"/>
        <v>0</v>
      </c>
      <c r="X11" s="6" t="s">
        <v>48</v>
      </c>
    </row>
    <row r="12" spans="1:24" ht="42.75" customHeight="1">
      <c r="A12" s="13"/>
      <c r="B12" s="4">
        <v>26</v>
      </c>
      <c r="C12" s="4">
        <v>3</v>
      </c>
      <c r="D12" s="9">
        <v>42979</v>
      </c>
      <c r="E12" s="4" t="s">
        <v>58</v>
      </c>
      <c r="F12" s="6" t="s">
        <v>55</v>
      </c>
      <c r="G12" s="6"/>
      <c r="H12" s="4"/>
      <c r="I12" s="4">
        <v>181.75</v>
      </c>
      <c r="J12" s="8" t="s">
        <v>56</v>
      </c>
      <c r="K12" s="9">
        <v>42979</v>
      </c>
      <c r="L12" s="9">
        <v>43281</v>
      </c>
      <c r="M12" s="7">
        <v>42800</v>
      </c>
      <c r="N12" s="7">
        <v>0</v>
      </c>
      <c r="O12" s="7">
        <v>0</v>
      </c>
      <c r="P12" s="21">
        <f>M12/12*10</f>
        <v>35666.666666666664</v>
      </c>
      <c r="Q12" s="21">
        <v>0</v>
      </c>
      <c r="R12" s="21">
        <f t="shared" si="0"/>
        <v>35666.666666666664</v>
      </c>
      <c r="S12" s="21">
        <f>M12/12*10</f>
        <v>35666.666666666664</v>
      </c>
      <c r="T12" s="21">
        <v>0</v>
      </c>
      <c r="U12" s="21">
        <f t="shared" si="1"/>
        <v>35666.666666666664</v>
      </c>
      <c r="V12" s="21">
        <f t="shared" si="2"/>
        <v>0</v>
      </c>
      <c r="W12" s="7">
        <f t="shared" si="3"/>
        <v>0</v>
      </c>
      <c r="X12" s="6" t="s">
        <v>48</v>
      </c>
    </row>
    <row r="13" spans="1:25" ht="42.75" customHeight="1">
      <c r="A13" s="13"/>
      <c r="B13" s="36" t="s">
        <v>34</v>
      </c>
      <c r="C13" s="37"/>
      <c r="D13" s="38"/>
      <c r="E13" s="5"/>
      <c r="F13" s="6"/>
      <c r="G13" s="6"/>
      <c r="H13" s="4"/>
      <c r="I13" s="7">
        <f>SUM(I7:I12)</f>
        <v>628.79</v>
      </c>
      <c r="J13" s="8"/>
      <c r="K13" s="9"/>
      <c r="L13" s="9"/>
      <c r="M13" s="7">
        <f aca="true" t="shared" si="4" ref="M13:W13">SUM(M7:M12)</f>
        <v>329120</v>
      </c>
      <c r="N13" s="7">
        <f t="shared" si="4"/>
        <v>0</v>
      </c>
      <c r="O13" s="7">
        <f t="shared" si="4"/>
        <v>0</v>
      </c>
      <c r="P13" s="7">
        <f t="shared" si="4"/>
        <v>249019.99999999997</v>
      </c>
      <c r="Q13" s="7">
        <f t="shared" si="4"/>
        <v>0</v>
      </c>
      <c r="R13" s="7">
        <f t="shared" si="4"/>
        <v>249019.99999999997</v>
      </c>
      <c r="S13" s="7">
        <f t="shared" si="4"/>
        <v>249019.99999999997</v>
      </c>
      <c r="T13" s="7">
        <f t="shared" si="4"/>
        <v>0</v>
      </c>
      <c r="U13" s="7">
        <f t="shared" si="4"/>
        <v>249019.99999999997</v>
      </c>
      <c r="V13" s="7">
        <f t="shared" si="4"/>
        <v>0</v>
      </c>
      <c r="W13" s="7">
        <f t="shared" si="4"/>
        <v>0</v>
      </c>
      <c r="X13" s="6"/>
      <c r="Y13" s="1" t="s">
        <v>59</v>
      </c>
    </row>
    <row r="14" ht="51.75" customHeight="1"/>
    <row r="15" ht="51.75" customHeight="1"/>
    <row r="16" ht="51.75" customHeight="1"/>
  </sheetData>
  <sheetProtection/>
  <mergeCells count="25">
    <mergeCell ref="E10:E11"/>
    <mergeCell ref="G3:G4"/>
    <mergeCell ref="B13:D13"/>
    <mergeCell ref="E3:E4"/>
    <mergeCell ref="F10:F11"/>
    <mergeCell ref="J10:J11"/>
    <mergeCell ref="B10:B11"/>
    <mergeCell ref="D3:D4"/>
    <mergeCell ref="F3:F4"/>
    <mergeCell ref="Q1:X1"/>
    <mergeCell ref="A2:X2"/>
    <mergeCell ref="A3:A4"/>
    <mergeCell ref="B3:B4"/>
    <mergeCell ref="C3:C4"/>
    <mergeCell ref="I3:I4"/>
    <mergeCell ref="K3:L3"/>
    <mergeCell ref="P3:R3"/>
    <mergeCell ref="M3:M4"/>
    <mergeCell ref="N3:O3"/>
    <mergeCell ref="B6:X6"/>
    <mergeCell ref="J3:J4"/>
    <mergeCell ref="V3:W3"/>
    <mergeCell ref="X3:X4"/>
    <mergeCell ref="H3:H4"/>
    <mergeCell ref="S3:U3"/>
  </mergeCells>
  <printOptions/>
  <pageMargins left="0" right="0" top="0.3937007874015748" bottom="0.3937007874015748" header="0" footer="0"/>
  <pageSetup fitToHeight="0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Валентина Ивановна</dc:creator>
  <cp:keywords/>
  <dc:description/>
  <cp:lastModifiedBy>ibrgki1</cp:lastModifiedBy>
  <cp:lastPrinted>2018-12-14T06:38:17Z</cp:lastPrinted>
  <dcterms:created xsi:type="dcterms:W3CDTF">2016-10-25T15:06:54Z</dcterms:created>
  <dcterms:modified xsi:type="dcterms:W3CDTF">2019-02-25T12:31:03Z</dcterms:modified>
  <cp:category/>
  <cp:version/>
  <cp:contentType/>
  <cp:contentStatus/>
</cp:coreProperties>
</file>