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едварительные итоги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<sst xmlns="http://schemas.openxmlformats.org/spreadsheetml/2006/main" count="65" uniqueCount="49">
  <si>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Показатели</t>
  </si>
  <si>
    <t>Единица измерения</t>
  </si>
  <si>
    <t>факт</t>
  </si>
  <si>
    <t>оценка</t>
  </si>
  <si>
    <t>2011г.</t>
  </si>
  <si>
    <t>2013г.</t>
  </si>
  <si>
    <t>2014г.</t>
  </si>
  <si>
    <t>Продукция сельского хозяйства  в хозяйствах всех категорий</t>
  </si>
  <si>
    <t xml:space="preserve">млн.руб. 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</si>
  <si>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</si>
  <si>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</si>
  <si>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</si>
  <si>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</si>
  <si>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</si>
  <si>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</si>
  <si>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</si>
  <si>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</si>
  <si>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</si>
  <si>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</si>
  <si>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</si>
  <si>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</si>
  <si>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 xml:space="preserve">млн. руб. 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</si>
  <si>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</si>
  <si>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</si>
  <si>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</si>
  <si>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</si>
  <si>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</si>
  <si>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Всего во всех категориях хозяйств :</t>
  </si>
  <si>
    <t>Валовой сбор зерна (в весе после доработки)</t>
  </si>
  <si>
    <t>тыс. тонн</t>
  </si>
  <si>
    <t>Валовой сбор картофеля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</si>
  <si>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</si>
  <si>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</si>
  <si>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</si>
  <si>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</si>
  <si>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</si>
  <si>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тыс. рублей</t>
  </si>
  <si>
    <t>прогноз</t>
  </si>
  <si>
    <t>2017г.</t>
  </si>
  <si>
    <t>Сельское хозяйство</t>
  </si>
  <si>
    <t>Торговля</t>
  </si>
  <si>
    <t xml:space="preserve"> Розничный товарооборот</t>
  </si>
  <si>
    <t xml:space="preserve">Производство важнейших видов продукции в натуральном выражении </t>
  </si>
  <si>
    <t>2018г.</t>
  </si>
  <si>
    <t>2015г.</t>
  </si>
  <si>
    <t>2016 г.</t>
  </si>
  <si>
    <t>2019г.</t>
  </si>
  <si>
    <t>Приложение к постановлению                                                    Большевыльского сельского поселения                                                                          от 18.10.2018 г. №60</t>
  </si>
  <si>
    <t xml:space="preserve">Предварительные  итоги   2018 года и прогноз социально-экономического развития  Большевыльского сельского поселения Аликовского района  на 2019 год.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</si>
</sst>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000000"/>
    <numFmt numFmtId="178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9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 wrapText="1" inden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/>
    </xf>
    <xf numFmtId="0" fontId="39" fillId="0" borderId="10" xfId="0" applyFont="1" applyBorder="1" applyAlignment="1">
      <alignment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17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0" fontId="39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center" wrapText="1" indent="2"/>
      <protection/>
    </xf>
    <xf numFmtId="0" fontId="5" fillId="33" borderId="10" xfId="0" applyFont="1" applyFill="1" applyBorder="1" applyAlignment="1" applyProtection="1">
      <alignment horizontal="left" vertical="center" wrapText="1" indent="3"/>
      <protection/>
    </xf>
    <xf numFmtId="0" fontId="4" fillId="33" borderId="10" xfId="0" applyFont="1" applyFill="1" applyBorder="1" applyAlignment="1">
      <alignment horizontal="left" wrapText="1" indent="1"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 applyProtection="1">
      <alignment horizontal="center"/>
      <protection/>
    </xf>
    <xf numFmtId="173" fontId="3" fillId="35" borderId="11" xfId="0" applyNumberFormat="1" applyFont="1" applyFill="1" applyBorder="1" applyAlignment="1" applyProtection="1">
      <alignment horizontal="center"/>
      <protection locked="0"/>
    </xf>
    <xf numFmtId="2" fontId="3" fillId="35" borderId="10" xfId="0" applyNumberFormat="1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 applyProtection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9" fillId="0" borderId="0" xfId="0" applyFont="1" applyAlignment="1">
      <alignment horizontal="center" wrapText="1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3" sqref="B3:H3"/>
    </sheetView>
  </sheetViews>
  <sheetFormatPr defaultColWidth="9.140625" defaultRowHeight="15"/>
  <cols>
    <col min="1" max="1" width="39.421875" style="0" customWidth="1"/>
    <col min="2" max="2" width="20.7109375" style="0" customWidth="1"/>
    <col min="3" max="3" width="0.13671875" style="0" customWidth="1"/>
    <col min="4" max="4" width="12.00390625" style="0" customWidth="1"/>
    <col min="5" max="5" width="10.7109375" style="0" customWidth="1"/>
    <col min="6" max="6" width="10.28125" style="0" customWidth="1"/>
    <col min="7" max="7" width="11.00390625" style="0" customWidth="1"/>
    <col min="8" max="8" width="12.140625" style="0" customWidth="1"/>
    <col min="9" max="10" width="11.8515625" style="0" customWidth="1"/>
  </cols>
  <sheetData>
    <row r="1" spans="2:9" ht="55.5" customHeight="1">
      <c r="B1" s="2"/>
      <c r="C1" s="2"/>
      <c r="D1" s="2"/>
      <c r="E1" s="2"/>
      <c r="F1" s="55" t="s">
        <v>47</v>
      </c>
      <c r="G1" s="55"/>
      <c r="H1" s="55"/>
      <c r="I1" s="55"/>
    </row>
    <row r="3" spans="1:9" ht="33" customHeight="1">
      <c r="A3" s="3"/>
      <c r="B3" s="56" t="s">
        <v>48</v>
      </c>
      <c r="C3" s="56"/>
      <c r="D3" s="56"/>
      <c r="E3" s="56"/>
      <c r="F3" s="56"/>
      <c r="G3" s="56"/>
      <c r="H3" s="56"/>
      <c r="I3" s="3"/>
    </row>
    <row r="6" spans="1:10" ht="15.75">
      <c r="A6" s="53" t="s">
        <v>0</v>
      </c>
      <c r="B6" s="53" t="s">
        <v>1</v>
      </c>
      <c r="C6" s="4"/>
      <c r="D6" s="50" t="s">
        <v>2</v>
      </c>
      <c r="E6" s="51"/>
      <c r="F6" s="51"/>
      <c r="G6" s="51"/>
      <c r="H6" s="52"/>
      <c r="I6" s="1" t="s">
        <v>3</v>
      </c>
      <c r="J6" s="1" t="s">
        <v>37</v>
      </c>
    </row>
    <row r="7" spans="1:10" ht="15">
      <c r="A7" s="57"/>
      <c r="B7" s="57"/>
      <c r="C7" s="53" t="s">
        <v>4</v>
      </c>
      <c r="D7" s="53" t="s">
        <v>5</v>
      </c>
      <c r="E7" s="60" t="s">
        <v>6</v>
      </c>
      <c r="F7" s="53" t="s">
        <v>44</v>
      </c>
      <c r="G7" s="48" t="s">
        <v>45</v>
      </c>
      <c r="H7" s="48" t="s">
        <v>38</v>
      </c>
      <c r="I7" s="48" t="s">
        <v>43</v>
      </c>
      <c r="J7" s="48" t="s">
        <v>46</v>
      </c>
    </row>
    <row r="8" spans="1:10" ht="15">
      <c r="A8" s="58"/>
      <c r="B8" s="58"/>
      <c r="C8" s="59"/>
      <c r="D8" s="58"/>
      <c r="E8" s="61"/>
      <c r="F8" s="54"/>
      <c r="G8" s="49"/>
      <c r="H8" s="49"/>
      <c r="I8" s="49"/>
      <c r="J8" s="49"/>
    </row>
    <row r="9" spans="1:10" ht="24" customHeight="1">
      <c r="A9" s="5" t="s">
        <v>39</v>
      </c>
      <c r="B9" s="6"/>
      <c r="C9" s="7"/>
      <c r="D9" s="8"/>
      <c r="E9" s="9"/>
      <c r="F9" s="10"/>
      <c r="G9" s="11"/>
      <c r="H9" s="11"/>
      <c r="I9" s="11"/>
      <c r="J9" s="31"/>
    </row>
    <row r="10" spans="1:10" ht="30" customHeight="1">
      <c r="A10" s="12" t="s">
        <v>7</v>
      </c>
      <c r="B10" s="6" t="s">
        <v>8</v>
      </c>
      <c r="C10" s="13">
        <v>62.95</v>
      </c>
      <c r="D10" s="37">
        <f aca="true" t="shared" si="0" ref="D10:J10">D14+D17</f>
        <v>57.04776895266144</v>
      </c>
      <c r="E10" s="37">
        <f t="shared" si="0"/>
        <v>72.99856298846966</v>
      </c>
      <c r="F10" s="37">
        <f t="shared" si="0"/>
        <v>82.93555399371687</v>
      </c>
      <c r="G10" s="37">
        <f t="shared" si="0"/>
        <v>85.4</v>
      </c>
      <c r="H10" s="37">
        <f t="shared" si="0"/>
        <v>80.89999999999999</v>
      </c>
      <c r="I10" s="37">
        <f t="shared" si="0"/>
        <v>80.89999999999999</v>
      </c>
      <c r="J10" s="37">
        <f t="shared" si="0"/>
        <v>85.46981130692865</v>
      </c>
    </row>
    <row r="11" spans="1:10" ht="45.75" customHeight="1">
      <c r="A11" s="12" t="s">
        <v>9</v>
      </c>
      <c r="B11" s="6" t="s">
        <v>10</v>
      </c>
      <c r="C11" s="17">
        <v>98.73</v>
      </c>
      <c r="D11" s="39">
        <f aca="true" t="shared" si="1" ref="D11:J11">D10/C10/D12*10000</f>
        <v>74.09970398272122</v>
      </c>
      <c r="E11" s="40">
        <f t="shared" si="1"/>
        <v>107.9834741838649</v>
      </c>
      <c r="F11" s="40">
        <f t="shared" si="1"/>
        <v>103.28416764589635</v>
      </c>
      <c r="G11" s="44">
        <f t="shared" si="1"/>
        <v>104.85898097294414</v>
      </c>
      <c r="H11" s="44">
        <f t="shared" si="1"/>
        <v>91.97153316204724</v>
      </c>
      <c r="I11" s="44">
        <f t="shared" si="1"/>
        <v>97.08737864077669</v>
      </c>
      <c r="J11" s="44">
        <f t="shared" si="1"/>
        <v>100.33116436636823</v>
      </c>
    </row>
    <row r="12" spans="1:10" ht="43.5" customHeight="1">
      <c r="A12" s="12" t="s">
        <v>11</v>
      </c>
      <c r="B12" s="6" t="s">
        <v>10</v>
      </c>
      <c r="C12" s="17">
        <v>106.9</v>
      </c>
      <c r="D12" s="33">
        <v>122.3</v>
      </c>
      <c r="E12" s="24">
        <v>118.5</v>
      </c>
      <c r="F12" s="34">
        <v>110</v>
      </c>
      <c r="G12" s="36">
        <v>98.2</v>
      </c>
      <c r="H12" s="36">
        <v>103</v>
      </c>
      <c r="I12" s="36">
        <v>103</v>
      </c>
      <c r="J12" s="36">
        <v>105.3</v>
      </c>
    </row>
    <row r="13" spans="1:10" ht="19.5" customHeight="1">
      <c r="A13" s="19" t="s">
        <v>12</v>
      </c>
      <c r="B13" s="6"/>
      <c r="C13" s="17"/>
      <c r="D13" s="32"/>
      <c r="E13" s="33"/>
      <c r="F13" s="24"/>
      <c r="G13" s="35"/>
      <c r="H13" s="35"/>
      <c r="I13" s="35"/>
      <c r="J13" s="35"/>
    </row>
    <row r="14" spans="1:10" ht="20.25" customHeight="1">
      <c r="A14" s="20" t="s">
        <v>13</v>
      </c>
      <c r="B14" s="6" t="s">
        <v>8</v>
      </c>
      <c r="C14" s="17">
        <v>17.95</v>
      </c>
      <c r="D14" s="38">
        <f>E14/E15/E16*10000</f>
        <v>9.158951995837082</v>
      </c>
      <c r="E14" s="38">
        <f>F14/F15/F16*10000</f>
        <v>11.899681523604928</v>
      </c>
      <c r="F14" s="38">
        <f>G14/G15/G16*10000</f>
        <v>13.35071082006195</v>
      </c>
      <c r="G14" s="37">
        <v>14</v>
      </c>
      <c r="H14" s="36">
        <v>8.3</v>
      </c>
      <c r="I14" s="36">
        <v>8.3</v>
      </c>
      <c r="J14" s="36">
        <v>8.2</v>
      </c>
    </row>
    <row r="15" spans="1:10" ht="31.5" customHeight="1">
      <c r="A15" s="20" t="s">
        <v>14</v>
      </c>
      <c r="B15" s="6" t="s">
        <v>10</v>
      </c>
      <c r="C15" s="17">
        <v>105.6</v>
      </c>
      <c r="D15" s="41">
        <f>(D30/C30+D31/C31+D32/C32)/3*100</f>
        <v>55.10960698001338</v>
      </c>
      <c r="E15" s="40">
        <f>(E30/D30+E31/D31+E32/D32)/3*100</f>
        <v>109.64054993343902</v>
      </c>
      <c r="F15" s="40">
        <f>(F30/E30+F31/E31+F32/E32)/3*100</f>
        <v>101.9944089456869</v>
      </c>
      <c r="G15" s="40">
        <f>(G30/F30+G31/F31+G32/F32)/3*100</f>
        <v>106.78546885443436</v>
      </c>
      <c r="H15" s="44">
        <f>H14/G14/H16*10000</f>
        <v>57.55894590846047</v>
      </c>
      <c r="I15" s="44">
        <f>I14/H14/I16*10000</f>
        <v>97.08737864077669</v>
      </c>
      <c r="J15" s="44">
        <f>J14/I14/J16*10000</f>
        <v>93.82258378242314</v>
      </c>
    </row>
    <row r="16" spans="1:10" ht="29.25" customHeight="1">
      <c r="A16" s="20" t="s">
        <v>15</v>
      </c>
      <c r="B16" s="6" t="s">
        <v>10</v>
      </c>
      <c r="C16" s="17">
        <v>106.9</v>
      </c>
      <c r="D16" s="33">
        <v>122.3</v>
      </c>
      <c r="E16" s="24">
        <v>118.5</v>
      </c>
      <c r="F16" s="34">
        <v>110</v>
      </c>
      <c r="G16" s="36">
        <v>98.2</v>
      </c>
      <c r="H16" s="36">
        <v>103</v>
      </c>
      <c r="I16" s="36">
        <v>103</v>
      </c>
      <c r="J16" s="36">
        <v>105.3</v>
      </c>
    </row>
    <row r="17" spans="1:10" ht="19.5" customHeight="1">
      <c r="A17" s="20" t="s">
        <v>16</v>
      </c>
      <c r="B17" s="6" t="s">
        <v>8</v>
      </c>
      <c r="C17" s="17">
        <v>45</v>
      </c>
      <c r="D17" s="38">
        <f>E17/E18/E19*10000</f>
        <v>47.888816956824364</v>
      </c>
      <c r="E17" s="38">
        <f>F17/F18/F19*10000</f>
        <v>61.09888146486473</v>
      </c>
      <c r="F17" s="38">
        <f>G17/G18/G19*10000</f>
        <v>69.58484317365492</v>
      </c>
      <c r="G17" s="37">
        <v>71.4</v>
      </c>
      <c r="H17" s="36">
        <v>72.6</v>
      </c>
      <c r="I17" s="36">
        <v>72.6</v>
      </c>
      <c r="J17" s="34">
        <f>I17*J18*J19/10000</f>
        <v>77.26981130692864</v>
      </c>
    </row>
    <row r="18" spans="1:10" ht="31.5" customHeight="1">
      <c r="A18" s="20" t="s">
        <v>17</v>
      </c>
      <c r="B18" s="6" t="s">
        <v>10</v>
      </c>
      <c r="C18" s="17">
        <v>100.2</v>
      </c>
      <c r="D18" s="42">
        <f>(D33/C33+D34/C34+D35/C35)/3*100</f>
        <v>70.34869358787186</v>
      </c>
      <c r="E18" s="40">
        <f>(E33/D33+E34/D34+E35/D35)/3*100</f>
        <v>107.66655098115771</v>
      </c>
      <c r="F18" s="40">
        <f>(F33/E33+F34/E34+F35/E35)/3*100</f>
        <v>103.53536238803933</v>
      </c>
      <c r="G18" s="40">
        <f>(G33/F33+G34/F34+G35/F35)/3*100</f>
        <v>104.48936050056712</v>
      </c>
      <c r="H18" s="44">
        <f>H17/G17/H19*10000</f>
        <v>98.71909929020151</v>
      </c>
      <c r="I18" s="44">
        <f>I17/H17/I19*10000</f>
        <v>97.08737864077669</v>
      </c>
      <c r="J18" s="44">
        <f>(J33/I33+J34/I34+J35/I35)/3*100</f>
        <v>101.07525828987708</v>
      </c>
    </row>
    <row r="19" spans="1:10" ht="28.5" customHeight="1">
      <c r="A19" s="20" t="s">
        <v>18</v>
      </c>
      <c r="B19" s="6" t="s">
        <v>10</v>
      </c>
      <c r="C19" s="17">
        <v>106.9</v>
      </c>
      <c r="D19" s="33">
        <v>122.3</v>
      </c>
      <c r="E19" s="24">
        <v>118.5</v>
      </c>
      <c r="F19" s="36">
        <v>110</v>
      </c>
      <c r="G19" s="36">
        <v>98.2</v>
      </c>
      <c r="H19" s="36">
        <v>103</v>
      </c>
      <c r="I19" s="36">
        <v>103</v>
      </c>
      <c r="J19" s="36">
        <v>105.3</v>
      </c>
    </row>
    <row r="20" spans="1:10" ht="33" customHeight="1">
      <c r="A20" s="5" t="s">
        <v>19</v>
      </c>
      <c r="B20" s="6"/>
      <c r="C20" s="17"/>
      <c r="D20" s="32"/>
      <c r="E20" s="33"/>
      <c r="F20" s="24"/>
      <c r="G20" s="35"/>
      <c r="H20" s="35"/>
      <c r="I20" s="35"/>
      <c r="J20" s="35"/>
    </row>
    <row r="21" spans="1:10" ht="33" customHeight="1">
      <c r="A21" s="19" t="s">
        <v>20</v>
      </c>
      <c r="B21" s="6" t="s">
        <v>21</v>
      </c>
      <c r="C21" s="17">
        <v>7.43</v>
      </c>
      <c r="D21" s="33">
        <v>14.9</v>
      </c>
      <c r="E21" s="38">
        <v>17.87</v>
      </c>
      <c r="F21" s="38">
        <v>18.27</v>
      </c>
      <c r="G21" s="37">
        <v>20.06</v>
      </c>
      <c r="H21" s="34">
        <v>21</v>
      </c>
      <c r="I21" s="34">
        <v>21</v>
      </c>
      <c r="J21" s="36">
        <v>22.4</v>
      </c>
    </row>
    <row r="22" spans="1:10" ht="34.5" customHeight="1">
      <c r="A22" s="19" t="s">
        <v>22</v>
      </c>
      <c r="B22" s="6" t="s">
        <v>10</v>
      </c>
      <c r="C22" s="17">
        <v>105.6</v>
      </c>
      <c r="D22" s="43">
        <f aca="true" t="shared" si="2" ref="D22:J22">D21/C21/D19*10000</f>
        <v>163.9724922388188</v>
      </c>
      <c r="E22" s="40">
        <f t="shared" si="2"/>
        <v>101.2091864185994</v>
      </c>
      <c r="F22" s="44">
        <f t="shared" si="2"/>
        <v>92.94398941852775</v>
      </c>
      <c r="G22" s="44">
        <f t="shared" si="2"/>
        <v>111.81006335160419</v>
      </c>
      <c r="H22" s="44">
        <f t="shared" si="2"/>
        <v>101.63683706163066</v>
      </c>
      <c r="I22" s="44">
        <f t="shared" si="2"/>
        <v>97.08737864077669</v>
      </c>
      <c r="J22" s="44">
        <f t="shared" si="2"/>
        <v>101.29787907565685</v>
      </c>
    </row>
    <row r="23" spans="1:10" ht="48" customHeight="1">
      <c r="A23" s="19" t="s">
        <v>23</v>
      </c>
      <c r="B23" s="6" t="s">
        <v>21</v>
      </c>
      <c r="C23" s="17">
        <v>9.75</v>
      </c>
      <c r="D23" s="33">
        <v>11.2</v>
      </c>
      <c r="E23" s="38">
        <v>12.98</v>
      </c>
      <c r="F23" s="38">
        <v>14.34</v>
      </c>
      <c r="G23" s="37">
        <v>14.44</v>
      </c>
      <c r="H23" s="36">
        <v>0</v>
      </c>
      <c r="I23" s="36">
        <v>0</v>
      </c>
      <c r="J23" s="36">
        <v>0</v>
      </c>
    </row>
    <row r="24" spans="1:10" ht="45.75" customHeight="1">
      <c r="A24" s="19" t="s">
        <v>24</v>
      </c>
      <c r="B24" s="6" t="s">
        <v>10</v>
      </c>
      <c r="C24" s="17">
        <v>105.7</v>
      </c>
      <c r="D24" s="44">
        <f>D23/C23/D19*10000</f>
        <v>93.92624274063357</v>
      </c>
      <c r="E24" s="44">
        <f>E23/D23/E19*10000</f>
        <v>97.79987944544908</v>
      </c>
      <c r="F24" s="44">
        <f>F23/E23/F19*10000</f>
        <v>100.43423448662278</v>
      </c>
      <c r="G24" s="44">
        <f>G23/F23/G19*10000</f>
        <v>102.54312634392568</v>
      </c>
      <c r="H24" s="45">
        <v>0</v>
      </c>
      <c r="I24" s="45">
        <v>0</v>
      </c>
      <c r="J24" s="45">
        <v>0</v>
      </c>
    </row>
    <row r="25" spans="1:10" ht="30.75" customHeight="1">
      <c r="A25" s="19" t="s">
        <v>25</v>
      </c>
      <c r="B25" s="6" t="s">
        <v>21</v>
      </c>
      <c r="C25" s="17">
        <v>45.77</v>
      </c>
      <c r="D25" s="38">
        <f>D10-D21-D23</f>
        <v>30.947768952661445</v>
      </c>
      <c r="E25" s="38">
        <f>E10-E21-E23</f>
        <v>42.14856298846965</v>
      </c>
      <c r="F25" s="38">
        <f>F10-F21-F23</f>
        <v>50.325553993716866</v>
      </c>
      <c r="G25" s="37">
        <v>50.9</v>
      </c>
      <c r="H25" s="36">
        <v>59.9</v>
      </c>
      <c r="I25" s="36">
        <v>59.9</v>
      </c>
      <c r="J25" s="36">
        <v>63.1</v>
      </c>
    </row>
    <row r="26" spans="1:10" ht="30" customHeight="1">
      <c r="A26" s="19" t="s">
        <v>26</v>
      </c>
      <c r="B26" s="6" t="s">
        <v>10</v>
      </c>
      <c r="C26" s="17">
        <v>100.2</v>
      </c>
      <c r="D26" s="44">
        <f aca="true" t="shared" si="3" ref="D26:J26">D25/C25/D19*10000</f>
        <v>55.28686654264148</v>
      </c>
      <c r="E26" s="44">
        <f t="shared" si="3"/>
        <v>114.93044180216307</v>
      </c>
      <c r="F26" s="44">
        <f t="shared" si="3"/>
        <v>108.54582075115447</v>
      </c>
      <c r="G26" s="44">
        <f t="shared" si="3"/>
        <v>102.99537665594639</v>
      </c>
      <c r="H26" s="44">
        <f t="shared" si="3"/>
        <v>114.25410570889046</v>
      </c>
      <c r="I26" s="44">
        <f t="shared" si="3"/>
        <v>97.08737864077669</v>
      </c>
      <c r="J26" s="44">
        <f t="shared" si="3"/>
        <v>100.0401111697717</v>
      </c>
    </row>
    <row r="27" spans="1:10" ht="22.5" customHeight="1">
      <c r="A27" s="21"/>
      <c r="B27" s="22"/>
      <c r="C27" s="17"/>
      <c r="D27" s="14"/>
      <c r="E27" s="15"/>
      <c r="F27" s="18"/>
      <c r="G27" s="11"/>
      <c r="H27" s="11"/>
      <c r="I27" s="11"/>
      <c r="J27" s="31"/>
    </row>
    <row r="28" spans="1:10" ht="45.75" customHeight="1">
      <c r="A28" s="27" t="s">
        <v>42</v>
      </c>
      <c r="B28" s="28"/>
      <c r="C28" s="17"/>
      <c r="D28" s="14"/>
      <c r="E28" s="15"/>
      <c r="F28" s="18"/>
      <c r="G28" s="11"/>
      <c r="H28" s="11"/>
      <c r="I28" s="11"/>
      <c r="J28" s="31"/>
    </row>
    <row r="29" spans="1:10" ht="13.5" customHeight="1">
      <c r="A29" s="5" t="s">
        <v>27</v>
      </c>
      <c r="B29" s="6"/>
      <c r="C29" s="17"/>
      <c r="D29" s="14"/>
      <c r="E29" s="15"/>
      <c r="F29" s="18"/>
      <c r="G29" s="11"/>
      <c r="H29" s="11"/>
      <c r="I29" s="11"/>
      <c r="J29" s="31"/>
    </row>
    <row r="30" spans="1:10" ht="29.25" customHeight="1">
      <c r="A30" s="12" t="s">
        <v>28</v>
      </c>
      <c r="B30" s="6" t="s">
        <v>29</v>
      </c>
      <c r="C30" s="13">
        <v>1.7</v>
      </c>
      <c r="D30" s="13">
        <v>1.091</v>
      </c>
      <c r="E30" s="47">
        <v>1.252</v>
      </c>
      <c r="F30" s="46">
        <v>1.305</v>
      </c>
      <c r="G30" s="46">
        <v>1.4</v>
      </c>
      <c r="H30" s="16">
        <v>1.46</v>
      </c>
      <c r="I30" s="16">
        <v>1.46</v>
      </c>
      <c r="J30" s="16">
        <v>1.486</v>
      </c>
    </row>
    <row r="31" spans="1:10" ht="17.25" customHeight="1">
      <c r="A31" s="12" t="s">
        <v>30</v>
      </c>
      <c r="B31" s="6" t="s">
        <v>29</v>
      </c>
      <c r="C31" s="13">
        <v>1.523</v>
      </c>
      <c r="D31" s="13">
        <v>0.36</v>
      </c>
      <c r="E31" s="47">
        <v>0.4</v>
      </c>
      <c r="F31" s="46">
        <v>0.407</v>
      </c>
      <c r="G31" s="46">
        <v>0.415</v>
      </c>
      <c r="H31" s="16">
        <v>0.312</v>
      </c>
      <c r="I31" s="16">
        <v>0.312</v>
      </c>
      <c r="J31" s="16">
        <v>0.234</v>
      </c>
    </row>
    <row r="32" spans="1:10" ht="16.5" customHeight="1">
      <c r="A32" s="12" t="s">
        <v>31</v>
      </c>
      <c r="B32" s="6" t="s">
        <v>29</v>
      </c>
      <c r="C32" s="13">
        <v>0.169</v>
      </c>
      <c r="D32" s="13">
        <v>0.131</v>
      </c>
      <c r="E32" s="47">
        <v>0.135</v>
      </c>
      <c r="F32" s="46">
        <v>0.135</v>
      </c>
      <c r="G32" s="46">
        <v>0.15</v>
      </c>
      <c r="H32" s="16">
        <v>0.173</v>
      </c>
      <c r="I32" s="16">
        <v>0.173</v>
      </c>
      <c r="J32" s="16">
        <v>0.171</v>
      </c>
    </row>
    <row r="33" spans="1:10" ht="28.5" customHeight="1">
      <c r="A33" s="12" t="s">
        <v>32</v>
      </c>
      <c r="B33" s="6" t="s">
        <v>29</v>
      </c>
      <c r="C33" s="13">
        <v>0.235</v>
      </c>
      <c r="D33" s="13">
        <v>0.14</v>
      </c>
      <c r="E33" s="47">
        <v>0.167</v>
      </c>
      <c r="F33" s="46">
        <v>0.171</v>
      </c>
      <c r="G33" s="46">
        <v>0.17</v>
      </c>
      <c r="H33" s="16">
        <v>0.182</v>
      </c>
      <c r="I33" s="16">
        <v>0.182</v>
      </c>
      <c r="J33" s="16">
        <v>0.185</v>
      </c>
    </row>
    <row r="34" spans="1:10" ht="16.5" customHeight="1">
      <c r="A34" s="12" t="s">
        <v>33</v>
      </c>
      <c r="B34" s="6" t="s">
        <v>29</v>
      </c>
      <c r="C34" s="13">
        <v>2.32</v>
      </c>
      <c r="D34" s="13">
        <v>1.78</v>
      </c>
      <c r="E34" s="47">
        <v>1.798</v>
      </c>
      <c r="F34" s="46">
        <v>1.851</v>
      </c>
      <c r="G34" s="46">
        <v>2.007</v>
      </c>
      <c r="H34" s="16">
        <v>2.029</v>
      </c>
      <c r="I34" s="16">
        <v>2.029</v>
      </c>
      <c r="J34" s="16">
        <v>2.049</v>
      </c>
    </row>
    <row r="35" spans="1:10" ht="17.25" customHeight="1">
      <c r="A35" s="12" t="s">
        <v>34</v>
      </c>
      <c r="B35" s="6" t="s">
        <v>35</v>
      </c>
      <c r="C35" s="13">
        <v>0.198</v>
      </c>
      <c r="D35" s="13">
        <v>0.148</v>
      </c>
      <c r="E35" s="47">
        <v>0.152</v>
      </c>
      <c r="F35" s="46">
        <v>0.16</v>
      </c>
      <c r="G35" s="46">
        <v>0.169</v>
      </c>
      <c r="H35" s="16">
        <v>0.169</v>
      </c>
      <c r="I35" s="16">
        <v>0.169</v>
      </c>
      <c r="J35" s="46">
        <v>0.17</v>
      </c>
    </row>
    <row r="36" spans="1:10" ht="15.75">
      <c r="A36" s="29" t="s">
        <v>40</v>
      </c>
      <c r="B36" s="30"/>
      <c r="C36" s="24"/>
      <c r="D36" s="24"/>
      <c r="E36" s="24"/>
      <c r="F36" s="11"/>
      <c r="G36" s="11"/>
      <c r="H36" s="11"/>
      <c r="I36" s="11"/>
      <c r="J36" s="31"/>
    </row>
    <row r="37" spans="1:10" ht="15.75">
      <c r="A37" s="23" t="s">
        <v>41</v>
      </c>
      <c r="B37" s="24" t="s">
        <v>36</v>
      </c>
      <c r="C37" s="24">
        <v>23954.23</v>
      </c>
      <c r="D37" s="25">
        <v>26106.59</v>
      </c>
      <c r="E37" s="26">
        <v>28192.8</v>
      </c>
      <c r="F37" s="26">
        <v>29932.8</v>
      </c>
      <c r="G37" s="26">
        <v>30965.06</v>
      </c>
      <c r="H37" s="16">
        <v>32164.34</v>
      </c>
      <c r="I37" s="16">
        <v>32164.34</v>
      </c>
      <c r="J37" s="16">
        <v>33418.75</v>
      </c>
    </row>
  </sheetData>
  <sheetProtection/>
  <mergeCells count="13">
    <mergeCell ref="C7:C8"/>
    <mergeCell ref="D7:D8"/>
    <mergeCell ref="E7:E8"/>
    <mergeCell ref="J7:J8"/>
    <mergeCell ref="D6:H6"/>
    <mergeCell ref="F7:F8"/>
    <mergeCell ref="F1:I1"/>
    <mergeCell ref="B3:H3"/>
    <mergeCell ref="A6:A8"/>
    <mergeCell ref="B6:B8"/>
    <mergeCell ref="I7:I8"/>
    <mergeCell ref="H7:H8"/>
    <mergeCell ref="G7:G8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2018-10-26T12:25:54Z</dcterms:modified>
  <cp:category/>
  <cp:version/>
  <cp:contentType/>
  <cp:contentStatus/>
</cp:coreProperties>
</file>