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0" windowWidth="15480" windowHeight="11040"/>
  </bookViews>
  <sheets>
    <sheet name="Лист1" sheetId="1" r:id="rId1"/>
  </sheets>
  <definedNames>
    <definedName name="_xlnm._FilterDatabase" localSheetId="0" hidden="1">Лист1!$A$9:$O$383</definedName>
    <definedName name="_xlnm.Print_Titles" localSheetId="0">Лист1!$13:$13</definedName>
    <definedName name="_xlnm.Print_Area" localSheetId="0">Лист1!$A$1:$O$389</definedName>
  </definedNames>
  <calcPr calcId="125725"/>
</workbook>
</file>

<file path=xl/calcChain.xml><?xml version="1.0" encoding="utf-8"?>
<calcChain xmlns="http://schemas.openxmlformats.org/spreadsheetml/2006/main">
  <c r="M258" i="1"/>
  <c r="M219"/>
  <c r="M210"/>
  <c r="M248"/>
  <c r="J264"/>
  <c r="K264"/>
  <c r="L264"/>
  <c r="M264"/>
  <c r="N264"/>
  <c r="O264"/>
  <c r="I264"/>
  <c r="L351"/>
  <c r="I21"/>
  <c r="J21"/>
  <c r="K21"/>
  <c r="L21"/>
  <c r="M21"/>
  <c r="N21"/>
  <c r="O21"/>
  <c r="I22"/>
  <c r="J22"/>
  <c r="K22"/>
  <c r="L22"/>
  <c r="M22"/>
  <c r="N22"/>
  <c r="O22"/>
  <c r="I23"/>
  <c r="J23"/>
  <c r="K23"/>
  <c r="L23"/>
  <c r="M23"/>
  <c r="N23"/>
  <c r="O23"/>
  <c r="I25"/>
  <c r="J25"/>
  <c r="K25"/>
  <c r="L25"/>
  <c r="M25"/>
  <c r="N25"/>
  <c r="O25"/>
  <c r="I26"/>
  <c r="J26"/>
  <c r="K26"/>
  <c r="K32"/>
  <c r="L26"/>
  <c r="M26"/>
  <c r="M32"/>
  <c r="M20" s="1"/>
  <c r="N26"/>
  <c r="O26"/>
  <c r="O32"/>
  <c r="I32"/>
  <c r="J32"/>
  <c r="L32"/>
  <c r="N32"/>
  <c r="N272"/>
  <c r="O288"/>
  <c r="O282"/>
  <c r="O276"/>
  <c r="M272"/>
  <c r="L272"/>
  <c r="J384"/>
  <c r="K384"/>
  <c r="L384"/>
  <c r="M384"/>
  <c r="N384"/>
  <c r="O384"/>
  <c r="I384"/>
  <c r="L48"/>
  <c r="L72"/>
  <c r="L108"/>
  <c r="L126"/>
  <c r="L182"/>
  <c r="L218"/>
  <c r="L248"/>
  <c r="L332"/>
  <c r="L350"/>
  <c r="L127"/>
  <c r="M48"/>
  <c r="M72"/>
  <c r="M108"/>
  <c r="M126"/>
  <c r="M182"/>
  <c r="M218"/>
  <c r="M332"/>
  <c r="M350"/>
  <c r="M127"/>
  <c r="N48"/>
  <c r="N72"/>
  <c r="N108"/>
  <c r="N126"/>
  <c r="N182"/>
  <c r="N218"/>
  <c r="N248"/>
  <c r="N332"/>
  <c r="N350"/>
  <c r="N127"/>
  <c r="O48"/>
  <c r="O72"/>
  <c r="O108"/>
  <c r="O126"/>
  <c r="O182"/>
  <c r="O218"/>
  <c r="O248"/>
  <c r="O294"/>
  <c r="O272"/>
  <c r="O332"/>
  <c r="O350"/>
  <c r="O127"/>
  <c r="O183"/>
  <c r="N186"/>
  <c r="N192"/>
  <c r="N198"/>
  <c r="N210"/>
  <c r="O210"/>
  <c r="O186"/>
  <c r="O192"/>
  <c r="O198"/>
  <c r="O40"/>
  <c r="L183"/>
  <c r="N183"/>
  <c r="L210"/>
  <c r="L186"/>
  <c r="L192"/>
  <c r="L198"/>
  <c r="M186"/>
  <c r="M192"/>
  <c r="M198"/>
  <c r="L118"/>
  <c r="M118"/>
  <c r="N118"/>
  <c r="K272"/>
  <c r="L276"/>
  <c r="L40"/>
  <c r="K48"/>
  <c r="K72"/>
  <c r="K108"/>
  <c r="K126"/>
  <c r="K182"/>
  <c r="K218"/>
  <c r="K248"/>
  <c r="K332"/>
  <c r="K350"/>
  <c r="K127"/>
  <c r="L354"/>
  <c r="L360"/>
  <c r="L366"/>
  <c r="M354"/>
  <c r="M360"/>
  <c r="M366"/>
  <c r="N354"/>
  <c r="N360"/>
  <c r="N366"/>
  <c r="O354"/>
  <c r="O360"/>
  <c r="O366"/>
  <c r="K354"/>
  <c r="K360"/>
  <c r="K366"/>
  <c r="K351"/>
  <c r="K352"/>
  <c r="K353"/>
  <c r="K349"/>
  <c r="J366"/>
  <c r="I366"/>
  <c r="J272"/>
  <c r="J249"/>
  <c r="J109"/>
  <c r="J128"/>
  <c r="J349"/>
  <c r="K249"/>
  <c r="K109"/>
  <c r="K47"/>
  <c r="K83"/>
  <c r="K71"/>
  <c r="K107"/>
  <c r="K125"/>
  <c r="K181"/>
  <c r="K217"/>
  <c r="K247"/>
  <c r="K271"/>
  <c r="K331"/>
  <c r="L47"/>
  <c r="L83"/>
  <c r="L71" s="1"/>
  <c r="L107"/>
  <c r="L125"/>
  <c r="L181"/>
  <c r="L217"/>
  <c r="L247"/>
  <c r="L271"/>
  <c r="L331"/>
  <c r="L349"/>
  <c r="O47"/>
  <c r="O83"/>
  <c r="O71"/>
  <c r="O107"/>
  <c r="O125"/>
  <c r="O181"/>
  <c r="O217"/>
  <c r="O247"/>
  <c r="O271"/>
  <c r="O331"/>
  <c r="O349"/>
  <c r="I48"/>
  <c r="I72"/>
  <c r="I108"/>
  <c r="I126"/>
  <c r="I182"/>
  <c r="I218"/>
  <c r="I272"/>
  <c r="I332"/>
  <c r="I350"/>
  <c r="I127"/>
  <c r="J48"/>
  <c r="J72"/>
  <c r="J108"/>
  <c r="J126"/>
  <c r="J182"/>
  <c r="J218"/>
  <c r="J248"/>
  <c r="J332"/>
  <c r="J350"/>
  <c r="J127"/>
  <c r="I49"/>
  <c r="I85"/>
  <c r="I73" s="1"/>
  <c r="I17" s="1"/>
  <c r="I109"/>
  <c r="I128"/>
  <c r="I183"/>
  <c r="I219"/>
  <c r="I249"/>
  <c r="I273"/>
  <c r="I333"/>
  <c r="I351"/>
  <c r="J49"/>
  <c r="J85"/>
  <c r="J73" s="1"/>
  <c r="J183"/>
  <c r="J219"/>
  <c r="J273"/>
  <c r="J333"/>
  <c r="J351"/>
  <c r="M249"/>
  <c r="M49"/>
  <c r="M17" s="1"/>
  <c r="M85"/>
  <c r="M73"/>
  <c r="M109"/>
  <c r="M128"/>
  <c r="M273"/>
  <c r="M333"/>
  <c r="M351"/>
  <c r="J51"/>
  <c r="J87"/>
  <c r="J75" s="1"/>
  <c r="J19" s="1"/>
  <c r="J130"/>
  <c r="J185"/>
  <c r="J221"/>
  <c r="J251"/>
  <c r="J275"/>
  <c r="J335"/>
  <c r="J353"/>
  <c r="K51"/>
  <c r="K87"/>
  <c r="K75" s="1"/>
  <c r="K130"/>
  <c r="K185"/>
  <c r="K221"/>
  <c r="K251"/>
  <c r="K275"/>
  <c r="K335"/>
  <c r="N51"/>
  <c r="N87"/>
  <c r="N75" s="1"/>
  <c r="N19" s="1"/>
  <c r="N130"/>
  <c r="N185"/>
  <c r="N221"/>
  <c r="N251"/>
  <c r="N275"/>
  <c r="N335"/>
  <c r="N353"/>
  <c r="O51"/>
  <c r="O87"/>
  <c r="O75" s="1"/>
  <c r="O130"/>
  <c r="O185"/>
  <c r="O221"/>
  <c r="O251"/>
  <c r="O275"/>
  <c r="O335"/>
  <c r="O353"/>
  <c r="I40"/>
  <c r="J40"/>
  <c r="K40"/>
  <c r="M40"/>
  <c r="N40"/>
  <c r="J52"/>
  <c r="J58"/>
  <c r="J64"/>
  <c r="N52"/>
  <c r="N58"/>
  <c r="N64"/>
  <c r="I47"/>
  <c r="J47"/>
  <c r="M47"/>
  <c r="N47"/>
  <c r="K49"/>
  <c r="L49"/>
  <c r="N49"/>
  <c r="O49"/>
  <c r="I51"/>
  <c r="L51"/>
  <c r="M51"/>
  <c r="I52"/>
  <c r="I58"/>
  <c r="I64"/>
  <c r="K52"/>
  <c r="K58"/>
  <c r="K64"/>
  <c r="L52"/>
  <c r="L58"/>
  <c r="L64"/>
  <c r="M52"/>
  <c r="M58"/>
  <c r="M64"/>
  <c r="O52"/>
  <c r="O58"/>
  <c r="O64"/>
  <c r="I76"/>
  <c r="J76"/>
  <c r="K76"/>
  <c r="L76"/>
  <c r="M76"/>
  <c r="N76"/>
  <c r="O76"/>
  <c r="I83"/>
  <c r="I71" s="1"/>
  <c r="I107"/>
  <c r="I125"/>
  <c r="I181"/>
  <c r="I217"/>
  <c r="I247"/>
  <c r="I271"/>
  <c r="I331"/>
  <c r="I349"/>
  <c r="J83"/>
  <c r="J71"/>
  <c r="J107"/>
  <c r="J125"/>
  <c r="J181"/>
  <c r="J217"/>
  <c r="J247"/>
  <c r="J271"/>
  <c r="J331"/>
  <c r="M83"/>
  <c r="M71" s="1"/>
  <c r="N83"/>
  <c r="N71"/>
  <c r="K85"/>
  <c r="K73" s="1"/>
  <c r="K183"/>
  <c r="K219"/>
  <c r="K273"/>
  <c r="K333"/>
  <c r="L85"/>
  <c r="L73" s="1"/>
  <c r="L17" s="1"/>
  <c r="N85"/>
  <c r="N73" s="1"/>
  <c r="N249"/>
  <c r="N109"/>
  <c r="N128"/>
  <c r="N219"/>
  <c r="N273"/>
  <c r="N333"/>
  <c r="N351"/>
  <c r="O85"/>
  <c r="O73" s="1"/>
  <c r="O249"/>
  <c r="O109"/>
  <c r="O128"/>
  <c r="O219"/>
  <c r="O273"/>
  <c r="O333"/>
  <c r="O351"/>
  <c r="I87"/>
  <c r="I75" s="1"/>
  <c r="I19" s="1"/>
  <c r="L87"/>
  <c r="L75" s="1"/>
  <c r="M87"/>
  <c r="M75"/>
  <c r="M130"/>
  <c r="M185"/>
  <c r="M221"/>
  <c r="M251"/>
  <c r="M275"/>
  <c r="M335"/>
  <c r="M353"/>
  <c r="I88"/>
  <c r="I94"/>
  <c r="I100"/>
  <c r="J88"/>
  <c r="J94"/>
  <c r="J100"/>
  <c r="K88"/>
  <c r="K94"/>
  <c r="K100"/>
  <c r="L88"/>
  <c r="L94"/>
  <c r="L100"/>
  <c r="M88"/>
  <c r="M94"/>
  <c r="M100"/>
  <c r="N88"/>
  <c r="N94"/>
  <c r="N100"/>
  <c r="O88"/>
  <c r="O94"/>
  <c r="O100"/>
  <c r="J118"/>
  <c r="J112"/>
  <c r="K118"/>
  <c r="K112"/>
  <c r="M107"/>
  <c r="N107"/>
  <c r="L109"/>
  <c r="I112"/>
  <c r="I118"/>
  <c r="L112"/>
  <c r="L106" s="1"/>
  <c r="M112"/>
  <c r="M106"/>
  <c r="N112"/>
  <c r="N106" s="1"/>
  <c r="O112"/>
  <c r="O118"/>
  <c r="J162"/>
  <c r="M125"/>
  <c r="N125"/>
  <c r="I130"/>
  <c r="L130"/>
  <c r="I131"/>
  <c r="I138"/>
  <c r="I144"/>
  <c r="I150"/>
  <c r="I156"/>
  <c r="I162"/>
  <c r="I168"/>
  <c r="J131"/>
  <c r="J138"/>
  <c r="J144"/>
  <c r="J150"/>
  <c r="J156"/>
  <c r="J168"/>
  <c r="K131"/>
  <c r="L131"/>
  <c r="L138"/>
  <c r="L144"/>
  <c r="L150"/>
  <c r="L156"/>
  <c r="L168"/>
  <c r="M131"/>
  <c r="M138"/>
  <c r="M144"/>
  <c r="M150"/>
  <c r="M156"/>
  <c r="M162"/>
  <c r="M168"/>
  <c r="N131"/>
  <c r="N138"/>
  <c r="N144"/>
  <c r="N150"/>
  <c r="N156"/>
  <c r="N162"/>
  <c r="N168"/>
  <c r="O131"/>
  <c r="K138"/>
  <c r="O138"/>
  <c r="K144"/>
  <c r="O144"/>
  <c r="K150"/>
  <c r="K156"/>
  <c r="K168"/>
  <c r="O150"/>
  <c r="O156"/>
  <c r="O162"/>
  <c r="O168"/>
  <c r="I174"/>
  <c r="J174"/>
  <c r="K174"/>
  <c r="L174"/>
  <c r="M174"/>
  <c r="N174"/>
  <c r="O174"/>
  <c r="M181"/>
  <c r="N181"/>
  <c r="I185"/>
  <c r="L185"/>
  <c r="I186"/>
  <c r="I192"/>
  <c r="I198"/>
  <c r="I204"/>
  <c r="I210"/>
  <c r="J186"/>
  <c r="J192"/>
  <c r="J198"/>
  <c r="J204"/>
  <c r="J210"/>
  <c r="K186"/>
  <c r="K192"/>
  <c r="K198"/>
  <c r="K204"/>
  <c r="K210"/>
  <c r="I222"/>
  <c r="I228"/>
  <c r="I216" s="1"/>
  <c r="M222"/>
  <c r="M228"/>
  <c r="M217"/>
  <c r="N217"/>
  <c r="L219"/>
  <c r="I221"/>
  <c r="L221"/>
  <c r="J222"/>
  <c r="J228"/>
  <c r="K222"/>
  <c r="K228"/>
  <c r="L222"/>
  <c r="L228"/>
  <c r="N222"/>
  <c r="N228"/>
  <c r="N216"/>
  <c r="O222"/>
  <c r="O228"/>
  <c r="I234"/>
  <c r="J234"/>
  <c r="K234"/>
  <c r="L234"/>
  <c r="M234"/>
  <c r="N234"/>
  <c r="O234"/>
  <c r="I240"/>
  <c r="J240"/>
  <c r="K240"/>
  <c r="L240"/>
  <c r="M240"/>
  <c r="N240"/>
  <c r="O240"/>
  <c r="J252"/>
  <c r="J258"/>
  <c r="K252"/>
  <c r="K258"/>
  <c r="N252"/>
  <c r="N258"/>
  <c r="M247"/>
  <c r="N247"/>
  <c r="L249"/>
  <c r="I251"/>
  <c r="L251"/>
  <c r="I252"/>
  <c r="I258"/>
  <c r="L252"/>
  <c r="L258"/>
  <c r="M252"/>
  <c r="O252"/>
  <c r="O258"/>
  <c r="J276"/>
  <c r="J282"/>
  <c r="J288"/>
  <c r="J294"/>
  <c r="K276"/>
  <c r="K282"/>
  <c r="K288"/>
  <c r="K294"/>
  <c r="M271"/>
  <c r="N271"/>
  <c r="L273"/>
  <c r="I275"/>
  <c r="L275"/>
  <c r="I276"/>
  <c r="M276"/>
  <c r="M288"/>
  <c r="M294"/>
  <c r="M282"/>
  <c r="N276"/>
  <c r="N288"/>
  <c r="N294"/>
  <c r="N282"/>
  <c r="O270"/>
  <c r="I282"/>
  <c r="L282"/>
  <c r="L288"/>
  <c r="L294"/>
  <c r="I288"/>
  <c r="I294"/>
  <c r="I300"/>
  <c r="J300"/>
  <c r="K300"/>
  <c r="L300"/>
  <c r="M300"/>
  <c r="N300"/>
  <c r="O300"/>
  <c r="I309"/>
  <c r="J309"/>
  <c r="K309"/>
  <c r="L309"/>
  <c r="M309"/>
  <c r="N309"/>
  <c r="O309"/>
  <c r="I317"/>
  <c r="J317"/>
  <c r="K317"/>
  <c r="L317"/>
  <c r="M317"/>
  <c r="N317"/>
  <c r="O317"/>
  <c r="I324"/>
  <c r="J324"/>
  <c r="K324"/>
  <c r="L324"/>
  <c r="M324"/>
  <c r="N324"/>
  <c r="O324"/>
  <c r="K336"/>
  <c r="K342"/>
  <c r="O336"/>
  <c r="O342"/>
  <c r="M331"/>
  <c r="N331"/>
  <c r="L333"/>
  <c r="I335"/>
  <c r="L335"/>
  <c r="I336"/>
  <c r="I342"/>
  <c r="I330" s="1"/>
  <c r="J336"/>
  <c r="J342"/>
  <c r="L336"/>
  <c r="L342"/>
  <c r="M336"/>
  <c r="M342"/>
  <c r="N336"/>
  <c r="N342"/>
  <c r="J354"/>
  <c r="J360"/>
  <c r="M349"/>
  <c r="N349"/>
  <c r="I353"/>
  <c r="L353"/>
  <c r="I354"/>
  <c r="I360"/>
  <c r="I378"/>
  <c r="J378"/>
  <c r="K378"/>
  <c r="L378"/>
  <c r="M378"/>
  <c r="N378"/>
  <c r="O378"/>
  <c r="I20"/>
  <c r="N20"/>
  <c r="L20"/>
  <c r="J20"/>
  <c r="I246"/>
  <c r="O124"/>
  <c r="J16"/>
  <c r="N246"/>
  <c r="J246"/>
  <c r="O216"/>
  <c r="I106"/>
  <c r="L180"/>
  <c r="I348"/>
  <c r="N330"/>
  <c r="L330"/>
  <c r="L246"/>
  <c r="K216"/>
  <c r="J216"/>
  <c r="N124"/>
  <c r="J106"/>
  <c r="M82"/>
  <c r="M70" s="1"/>
  <c r="K82"/>
  <c r="K70"/>
  <c r="J46"/>
  <c r="J124"/>
  <c r="N82"/>
  <c r="N70" s="1"/>
  <c r="L82"/>
  <c r="L70" s="1"/>
  <c r="N46"/>
  <c r="I16"/>
  <c r="O15"/>
  <c r="N180"/>
  <c r="N16"/>
  <c r="K270"/>
  <c r="K180"/>
  <c r="I180"/>
  <c r="I124"/>
  <c r="O82"/>
  <c r="O70"/>
  <c r="I82"/>
  <c r="I70" s="1"/>
  <c r="M19"/>
  <c r="M46"/>
  <c r="K46"/>
  <c r="O180"/>
  <c r="N15"/>
  <c r="K330"/>
  <c r="O246"/>
  <c r="K246"/>
  <c r="L216"/>
  <c r="J180"/>
  <c r="K124"/>
  <c r="K106"/>
  <c r="J82"/>
  <c r="J70"/>
  <c r="O46"/>
  <c r="L46"/>
  <c r="I46"/>
  <c r="K15"/>
  <c r="J15"/>
  <c r="O16"/>
  <c r="J348" l="1"/>
  <c r="M330"/>
  <c r="J330"/>
  <c r="O330"/>
  <c r="I270"/>
  <c r="L270"/>
  <c r="N270"/>
  <c r="J270"/>
  <c r="M216"/>
  <c r="O106"/>
  <c r="K17"/>
  <c r="J17"/>
  <c r="J14" s="1"/>
  <c r="L15"/>
  <c r="O348"/>
  <c r="M348"/>
  <c r="M180"/>
  <c r="L16"/>
  <c r="M124"/>
  <c r="L124"/>
  <c r="L19"/>
  <c r="O17"/>
  <c r="N17"/>
  <c r="N14" s="1"/>
  <c r="M15"/>
  <c r="I15"/>
  <c r="I14" s="1"/>
  <c r="O19"/>
  <c r="K19"/>
  <c r="K348"/>
  <c r="N348"/>
  <c r="L348"/>
  <c r="K16"/>
  <c r="K14" s="1"/>
  <c r="O20"/>
  <c r="K20"/>
  <c r="M16"/>
  <c r="M246"/>
  <c r="M270"/>
  <c r="M14"/>
  <c r="L14"/>
  <c r="O14" l="1"/>
</calcChain>
</file>

<file path=xl/sharedStrings.xml><?xml version="1.0" encoding="utf-8"?>
<sst xmlns="http://schemas.openxmlformats.org/spreadsheetml/2006/main" count="1541" uniqueCount="139">
  <si>
    <t>Развитие единой образовательной информационной среды в Порецком районе  Чувашской Республике</t>
  </si>
  <si>
    <t>Модернизация системы воспитания детей и молодежи в Порецком районе Чувашской Республики (Обеспечение деятельности учреждений по внешкольной работе с детьми)</t>
  </si>
  <si>
    <t>(тыс. рублей)</t>
  </si>
  <si>
    <t>Статус</t>
  </si>
  <si>
    <t>0709</t>
  </si>
  <si>
    <t>х</t>
  </si>
  <si>
    <t>2014 г.</t>
  </si>
  <si>
    <t>2015 г.</t>
  </si>
  <si>
    <t>2016 г.</t>
  </si>
  <si>
    <t>2017 г.</t>
  </si>
  <si>
    <t>2018 г.</t>
  </si>
  <si>
    <t>2019 г.</t>
  </si>
  <si>
    <t>2020 г.</t>
  </si>
  <si>
    <t xml:space="preserve">РЕСУРСНОЕ ОБЕСПЕЧЕНИЕ </t>
  </si>
  <si>
    <t>Основное мероприятие 1</t>
  </si>
  <si>
    <t>Основное мероприятие 2</t>
  </si>
  <si>
    <t>0104</t>
  </si>
  <si>
    <t>Основное мероприятие 3</t>
  </si>
  <si>
    <t>Основное мероприятие 4</t>
  </si>
  <si>
    <t>Основное мероприятие 5</t>
  </si>
  <si>
    <t>Основное мероприятие 6</t>
  </si>
  <si>
    <t>0704</t>
  </si>
  <si>
    <t>0702</t>
  </si>
  <si>
    <t>Основное мероприятие 7</t>
  </si>
  <si>
    <t>0701</t>
  </si>
  <si>
    <t>Основное мероприятие 8</t>
  </si>
  <si>
    <t>Основное мероприятие 9</t>
  </si>
  <si>
    <t>Основное мероприятие 10</t>
  </si>
  <si>
    <t>0705</t>
  </si>
  <si>
    <t>Основное мероприятие 11</t>
  </si>
  <si>
    <t>Основное мероприятие 12</t>
  </si>
  <si>
    <t>Ц710028</t>
  </si>
  <si>
    <t>Ц711005</t>
  </si>
  <si>
    <t>Ц711006</t>
  </si>
  <si>
    <t>Ц711007</t>
  </si>
  <si>
    <t>Совершенствование организации питания учащихся</t>
  </si>
  <si>
    <t>Ц711009</t>
  </si>
  <si>
    <t>Ц711010</t>
  </si>
  <si>
    <t>Организационно-методическое сопровождение проведения аттестации педагогических работников</t>
  </si>
  <si>
    <t>Ц711013</t>
  </si>
  <si>
    <t>Ц711019</t>
  </si>
  <si>
    <t>Ц711020</t>
  </si>
  <si>
    <t>Ц711021</t>
  </si>
  <si>
    <t>Ц711024</t>
  </si>
  <si>
    <t>Ц711025</t>
  </si>
  <si>
    <t>Ц714054</t>
  </si>
  <si>
    <t>Ц714060</t>
  </si>
  <si>
    <t>Ц7159Г0</t>
  </si>
  <si>
    <t>Ц71Б008</t>
  </si>
  <si>
    <t>Ц71Б009</t>
  </si>
  <si>
    <t>Ц71П012</t>
  </si>
  <si>
    <t>Ц71Ф007</t>
  </si>
  <si>
    <t>Ц71Ф023</t>
  </si>
  <si>
    <t>Ответственный исполнитель, соисполнители государственной программы Чувашской Республики</t>
  </si>
  <si>
    <t>федеральный бюджет</t>
  </si>
  <si>
    <t>республиканский бюджет Чувашской Республики</t>
  </si>
  <si>
    <t>местные бюджеты</t>
  </si>
  <si>
    <t>внебюджетные источники</t>
  </si>
  <si>
    <t>Источники финансирования</t>
  </si>
  <si>
    <t>территориальный государственный внебюджетный фонд Чувашской Республики</t>
  </si>
  <si>
    <t>Наименование подпрограммы государственной программы Чувашской Республики (основного мероприятия, мероприятия)</t>
  </si>
  <si>
    <t>за счет средств республиканского бюджета Чувашской Республики</t>
  </si>
  <si>
    <t>Код бюджетной классификации</t>
  </si>
  <si>
    <t>главный распорядитель бюджетных средств</t>
  </si>
  <si>
    <t>раздел, подраздел</t>
  </si>
  <si>
    <t>целевая статья расходов</t>
  </si>
  <si>
    <t>группа (подгруппа) вида расходов</t>
  </si>
  <si>
    <t>всего</t>
  </si>
  <si>
    <t>Обеспечение выплаты ежемесячного денежного вознаграждения за выполнение функций классного руководителя педагогическим работникам государственных образовательных организаций Чувашской Республики</t>
  </si>
  <si>
    <t>Капитальный ремонт объектов образования</t>
  </si>
  <si>
    <t>Строительство новых зданий, реконструкция ранее переданных зданий дошкольных образовательных организаций, капитальный ремонт государственных образовательных организаций Чувашской Республики, муниципальных образовательных организаций с целью создания дополнительных мест для реализации образовательных программ дошкольного образования</t>
  </si>
  <si>
    <t>реализации подпрограммы «Муниципальная поддержка развития образования» муниципальной программы Порецкого района Чувашской Республики «Развитие образования» на 2014–2020 годы</t>
  </si>
  <si>
    <t>Подпрограмма муниципальной программы Порецкого района  Чувашской Республики «Развитие образования» на 2014–2020 годы</t>
  </si>
  <si>
    <t>Муниципальная поддержка развития образования</t>
  </si>
  <si>
    <t>ответственный исполнитель – отдел образования и молодежной политики администрации Порецкого района</t>
  </si>
  <si>
    <t>Основное мероприятие 13</t>
  </si>
  <si>
    <t>Предоставление субвенций на 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за счет субвенции, предоставляемой из республиканского бюджета Чувашской Республики</t>
  </si>
  <si>
    <t>Основное мероприятие 16</t>
  </si>
  <si>
    <t>Государственная поддержка семейных форм воспитания детей-сирот и детей, оставшихся без попечения родителей</t>
  </si>
  <si>
    <t>Ц715260</t>
  </si>
  <si>
    <t>Возмещение части затрат в связи с предоставлением учителям муниципальных общеобразовательных организаций Порецкого района  Чувашской Республики  ипотечного кредита</t>
  </si>
  <si>
    <t>Основное мероприятие 19</t>
  </si>
  <si>
    <t>Строительство и реконструкция муниципальных общеобразовательных организаций  Порецкого района Чувашской Республики</t>
  </si>
  <si>
    <t>Приложение № 7 к подпрограмме «Муниципальная поддержка развития образования» муниципальной программы Порецкого района  Чувашской Республики «Развитие образования» на 2014–2020 годы</t>
  </si>
  <si>
    <t>Ц710511690</t>
  </si>
  <si>
    <t>Ц710170550</t>
  </si>
  <si>
    <t>Ц710170560</t>
  </si>
  <si>
    <t>Ц710170670</t>
  </si>
  <si>
    <t>Ц710212000</t>
  </si>
  <si>
    <t>Ц710212010</t>
  </si>
  <si>
    <t>Ц711412040</t>
  </si>
  <si>
    <t>Ц711511660</t>
  </si>
  <si>
    <t>19.3. Укрепление материально-технической базы муниципальных общеобразова-тельных организаций</t>
  </si>
  <si>
    <t>Осуществление государственных полномочий Чувашской Республики по назначению и выплате единовременного денежного пособия гражданам, усыновившим (удочерившим) ребенка (детей) на территории Чувашской Республики</t>
  </si>
  <si>
    <t>ответственный исполнитель – отдел образования, молодежной политики и спорта администрации Порецкого района, образовательные учреждения Порецкого района</t>
  </si>
  <si>
    <t xml:space="preserve"> Организация и проведение предметных олимпиад школьников, организация участия во всероссийских, международных олимпиадах</t>
  </si>
  <si>
    <t>3.2 Муниципальная поддержка оснащения муниципальных  образовательных организаций Порецкого района Чувашской Республики современным учебным оборудованием</t>
  </si>
  <si>
    <t>3.3 Приобретение школьных автобусов для муниципальных общеобразовательных организаций Порецкого района Чувашской Республики</t>
  </si>
  <si>
    <t>ответственный исполнитель – отдел образования, молодежной политики и спорта администрации Порецкого района</t>
  </si>
  <si>
    <t xml:space="preserve">4.1. Укрепление материально-технической базы школьных столовых </t>
  </si>
  <si>
    <t xml:space="preserve">4.2. Повышение доступности, качества и разнообразия рациона питания учащихся </t>
  </si>
  <si>
    <t>5.1. Муниципальная поддержка образовательных организаций и участников дистанционного обучения в получении доступа к образовательным информационным ресурсам информационно-телекоммуникационной сети «Интернет»</t>
  </si>
  <si>
    <t>5.2. Оснащение муниципальных образовательных организаций Порецкого района Чувашской Республики, «платформенными» специализированными программными продуктами для внедрения автоматизированной системы управления образовательными организациями и ведения электронного документооборота</t>
  </si>
  <si>
    <t>5..3. Оснащение муниципальных образовательных организаций Порецкого района Чувашской Республики,  современным мультимедийным компьютерным оборудованием, цифровыми образовательными ресурсами и лицензионным программным обеспечением</t>
  </si>
  <si>
    <t>5.6. Проведение конкурсных мероприятий среди образовательных организаций, педагогических работников, обучающихся</t>
  </si>
  <si>
    <t>5.7. Формирование и ведение единой информационной образовательной системы</t>
  </si>
  <si>
    <t xml:space="preserve">ответственный исполнитель – отдел образования, молодежной политики и спорта администрации Порецкого района, </t>
  </si>
  <si>
    <t>Реализация проектов и мероприятий по развитию системы образования</t>
  </si>
  <si>
    <t>7.1. Проведение мероприятий с педагогическими работниками и обучающимися</t>
  </si>
  <si>
    <t>7.2. Проведение мероприятий в области образования для детей и молодежи</t>
  </si>
  <si>
    <t>8.2 Ежегодные денежные поощрения и гранты Главы Чувашской Республики для поддержки инноваций в сфере образования</t>
  </si>
  <si>
    <t>8.1. Именные стипендии и гранты  Главы  администрации Порецкого района Чувашской Республики</t>
  </si>
  <si>
    <t xml:space="preserve">Стипендии, гранты и денежные поощрения </t>
  </si>
  <si>
    <t xml:space="preserve">Обеспечение деятельности муниципальных образовательных учреждений  Порецкого района Чувашской Республики, </t>
  </si>
  <si>
    <t>10.1. Обеспечение деятельности дошкольных образовательных учреждений Порецкого района Чувашской Республики</t>
  </si>
  <si>
    <t>10.2. Обеспечение деятельности общеобразовательных учреждений Порецкого района Чувашской Республики</t>
  </si>
  <si>
    <t>11.1. Предоставление субвенции на осуществление государственных полномочий Порецкого района Чувашской Республики по созданию комиссий по делам несовершеннолетних и защите их прав и организации деятельности таких комиссий</t>
  </si>
  <si>
    <t>11.2. Предоставление субвенции на осуществление государственных полномочий Чувашской Республики по организации и осуществлению деятельности по опеке и попечительству</t>
  </si>
  <si>
    <t>11.3. Предоставление субвенции Порецкому району на осуществление государственных полномочий Чувашской Республики по финансовому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</si>
  <si>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11.4. Предоставление субвенции  Порецкому району на осуществление государственных полномочий Чувашской Республики по финансовому обеспечению государственных гарантий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</si>
  <si>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 Основное мероприятие 14</t>
  </si>
  <si>
    <t xml:space="preserve">Субвенции на 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на территории Порецкого района </t>
  </si>
  <si>
    <t xml:space="preserve"> Основное мероприятие 15</t>
  </si>
  <si>
    <t>Развитие системы дошкольного образования в Порецком районе</t>
  </si>
  <si>
    <t>15.1. Организация и проведение мероприятий конкурсной направленности среди дошкольных образовательных организаций</t>
  </si>
  <si>
    <t>16.1. Капитальный ремонт муниципальных общеобразова-тельных организаций</t>
  </si>
  <si>
    <t>16.2. Капитальный ремонт муниципальных дошкольных образовательных организаций</t>
  </si>
  <si>
    <t>15.2. Государственная поддержка оснащения муниципальных дошкольных образовательных организаций Порецкого района Чувашской Республики,современным учебно-игровым оборудованием, мебелью, учебно-методической литературой</t>
  </si>
  <si>
    <t>Основное мероприятие 17</t>
  </si>
  <si>
    <t>Основное мероприятие 18</t>
  </si>
  <si>
    <t xml:space="preserve">соисполнители – муниципальные организации Порецкого района Чувашской Республики, </t>
  </si>
  <si>
    <t>соисполнители – муниципальные организации Порецкого района Чувашской Республики</t>
  </si>
  <si>
    <t xml:space="preserve"> 3.1  Укрепление материально-технической базы  муниципальных организаций, обеспечивающих предоставление услуг в сфере образования</t>
  </si>
  <si>
    <t xml:space="preserve"> 3.  Укрепление материально-технической базы  объектов образования</t>
  </si>
  <si>
    <t>3.2  Приобретение учебников из числа входящих в федеральный перечень учебников, учебных пособий, выпущенных организациями, входящими в перечень организаций, осуществляющих выпуск учебных пособий</t>
  </si>
  <si>
    <t>Ц710200000</t>
  </si>
  <si>
    <t>10.3. Обеспечение деятельности  учреждений дополнительного образования детейПорецкого района Чувашской Республики</t>
  </si>
  <si>
    <t>Ц710117080</t>
  </si>
  <si>
    <t xml:space="preserve">Приложение № 3 к постановлению администрации Порецкого района от ____________ 2018 г. № _______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</si>
</sst>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</font>
    <font>
      <sz val="12"/>
      <name val="Times New Roman"/>
      <family val="1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78">
    <xf numFmtId="0" fontId="0" fillId="0" borderId="0" xfId="0"/>
    <xf numFmtId="0" fontId="1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vertical="center" textRotation="90"/>
    </xf>
    <xf numFmtId="0" fontId="1" fillId="0" borderId="0" xfId="0" applyFont="1" applyFill="1" applyAlignment="1">
      <alignment vertical="center" textRotation="90"/>
    </xf>
    <xf numFmtId="164" fontId="1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1" fontId="2" fillId="0" borderId="0" xfId="0" applyNumberFormat="1" applyFont="1" applyFill="1" applyAlignment="1">
      <alignment vertical="center" textRotation="90"/>
    </xf>
    <xf numFmtId="1" fontId="1" fillId="0" borderId="0" xfId="0" applyNumberFormat="1" applyFont="1" applyFill="1" applyAlignment="1">
      <alignment vertical="center" textRotation="90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164" fontId="2" fillId="0" borderId="0" xfId="0" applyNumberFormat="1" applyFont="1" applyFill="1" applyAlignment="1"/>
    <xf numFmtId="164" fontId="1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/>
    <xf numFmtId="49" fontId="1" fillId="0" borderId="1" xfId="0" applyNumberFormat="1" applyFont="1" applyFill="1" applyBorder="1" applyAlignment="1">
      <alignment horizontal="center" vertical="center" textRotation="90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textRotation="90" wrapText="1"/>
    </xf>
    <xf numFmtId="0" fontId="7" fillId="0" borderId="0" xfId="0" applyFont="1" applyAlignment="1">
      <alignment vertical="center"/>
    </xf>
    <xf numFmtId="164" fontId="1" fillId="2" borderId="1" xfId="0" applyNumberFormat="1" applyFont="1" applyFill="1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quotePrefix="1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/>
    </xf>
    <xf numFmtId="0" fontId="1" fillId="0" borderId="0" xfId="0" quotePrefix="1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center" vertical="top" wrapText="1"/>
    </xf>
    <xf numFmtId="0" fontId="2" fillId="0" borderId="0" xfId="0" quotePrefix="1" applyFont="1" applyFill="1" applyAlignment="1">
      <alignment horizontal="center"/>
    </xf>
    <xf numFmtId="0" fontId="4" fillId="0" borderId="1" xfId="0" quotePrefix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quotePrefix="1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justify" vertical="top" wrapText="1"/>
    </xf>
    <xf numFmtId="0" fontId="1" fillId="0" borderId="9" xfId="0" applyFont="1" applyFill="1" applyBorder="1" applyAlignment="1">
      <alignment horizontal="justify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1" fillId="0" borderId="8" xfId="0" quotePrefix="1" applyFont="1" applyFill="1" applyBorder="1" applyAlignment="1">
      <alignment horizontal="left" vertical="top" wrapText="1"/>
    </xf>
    <xf numFmtId="0" fontId="1" fillId="0" borderId="9" xfId="0" quotePrefix="1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9"/>
  <sheetViews>
    <sheetView tabSelected="1" zoomScale="85" zoomScaleNormal="85" zoomScaleSheetLayoutView="50" zoomScalePageLayoutView="85" workbookViewId="0">
      <selection activeCell="T8" sqref="T8"/>
    </sheetView>
  </sheetViews>
  <sheetFormatPr defaultRowHeight="15"/>
  <cols>
    <col min="1" max="1" width="17.140625" style="1" customWidth="1"/>
    <col min="2" max="2" width="33" style="1" customWidth="1"/>
    <col min="3" max="3" width="21.42578125" style="1" customWidth="1"/>
    <col min="4" max="5" width="3" style="10" customWidth="1"/>
    <col min="6" max="6" width="3" style="15" customWidth="1"/>
    <col min="7" max="7" width="3" style="10" customWidth="1"/>
    <col min="8" max="8" width="23.5703125" style="1" customWidth="1"/>
    <col min="9" max="11" width="11" style="1" customWidth="1"/>
    <col min="12" max="12" width="11" style="27" customWidth="1"/>
    <col min="13" max="14" width="11" style="1" customWidth="1"/>
    <col min="15" max="15" width="11" style="23" customWidth="1"/>
    <col min="16" max="16384" width="9.140625" style="1"/>
  </cols>
  <sheetData>
    <row r="1" spans="1:15" ht="55.5" customHeight="1">
      <c r="C1" s="2"/>
      <c r="D1" s="9"/>
      <c r="E1" s="9"/>
      <c r="F1" s="14"/>
      <c r="G1" s="9"/>
      <c r="H1" s="3"/>
      <c r="I1" s="2"/>
      <c r="K1" s="40" t="s">
        <v>138</v>
      </c>
      <c r="L1" s="41"/>
      <c r="M1" s="41"/>
      <c r="N1" s="41"/>
      <c r="O1" s="41"/>
    </row>
    <row r="2" spans="1:15" ht="10.5" customHeight="1">
      <c r="C2" s="2"/>
      <c r="D2" s="9"/>
      <c r="E2" s="9"/>
      <c r="F2" s="14"/>
      <c r="G2" s="9"/>
      <c r="H2" s="3"/>
      <c r="J2" s="13"/>
      <c r="K2" s="54" t="s">
        <v>83</v>
      </c>
      <c r="L2" s="55"/>
      <c r="M2" s="55"/>
      <c r="N2" s="55"/>
      <c r="O2" s="55"/>
    </row>
    <row r="3" spans="1:15" ht="31.5" customHeight="1">
      <c r="C3" s="2"/>
      <c r="D3" s="9"/>
      <c r="E3" s="9"/>
      <c r="F3" s="14"/>
      <c r="G3" s="9"/>
      <c r="H3" s="3"/>
      <c r="I3" s="13"/>
      <c r="J3" s="13"/>
      <c r="K3" s="55"/>
      <c r="L3" s="55"/>
      <c r="M3" s="55"/>
      <c r="N3" s="55"/>
      <c r="O3" s="55"/>
    </row>
    <row r="4" spans="1:15" ht="18.75" customHeight="1">
      <c r="C4" s="2"/>
      <c r="D4" s="9"/>
      <c r="E4" s="9"/>
      <c r="F4" s="14"/>
      <c r="G4" s="9"/>
      <c r="H4" s="3"/>
      <c r="I4" s="13"/>
      <c r="J4" s="13"/>
      <c r="K4" s="13"/>
      <c r="L4" s="26"/>
      <c r="M4" s="13"/>
    </row>
    <row r="5" spans="1:15">
      <c r="C5" s="2"/>
      <c r="D5" s="9"/>
      <c r="E5" s="9"/>
      <c r="F5" s="14"/>
      <c r="G5" s="9"/>
      <c r="H5" s="3" t="s">
        <v>13</v>
      </c>
      <c r="I5" s="2"/>
      <c r="J5" s="2"/>
      <c r="K5" s="8"/>
      <c r="L5" s="25"/>
    </row>
    <row r="6" spans="1:15">
      <c r="A6" s="58" t="s">
        <v>71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>
      <c r="C7" s="2"/>
      <c r="D7" s="9"/>
      <c r="E7" s="9"/>
      <c r="F7" s="14"/>
      <c r="G7" s="9"/>
      <c r="H7" s="3" t="s">
        <v>61</v>
      </c>
      <c r="I7" s="2"/>
      <c r="J7" s="2"/>
      <c r="K7" s="8"/>
      <c r="L7" s="25"/>
    </row>
    <row r="8" spans="1:15">
      <c r="H8" s="3"/>
    </row>
    <row r="9" spans="1:15" ht="11.25" customHeight="1">
      <c r="O9" s="24" t="s">
        <v>2</v>
      </c>
    </row>
    <row r="10" spans="1:15" ht="11.25" customHeight="1">
      <c r="A10" s="72" t="s">
        <v>3</v>
      </c>
      <c r="B10" s="45" t="s">
        <v>60</v>
      </c>
      <c r="C10" s="59" t="s">
        <v>53</v>
      </c>
      <c r="D10" s="44" t="s">
        <v>62</v>
      </c>
      <c r="E10" s="44"/>
      <c r="F10" s="44"/>
      <c r="G10" s="44"/>
      <c r="H10" s="45" t="s">
        <v>58</v>
      </c>
      <c r="I10" s="53"/>
      <c r="J10" s="53"/>
      <c r="K10" s="53"/>
      <c r="L10" s="53"/>
      <c r="M10" s="53"/>
      <c r="N10" s="53"/>
      <c r="O10" s="53"/>
    </row>
    <row r="11" spans="1:15" ht="48.75" customHeight="1">
      <c r="A11" s="72"/>
      <c r="B11" s="45"/>
      <c r="C11" s="59"/>
      <c r="D11" s="44"/>
      <c r="E11" s="44"/>
      <c r="F11" s="44"/>
      <c r="G11" s="44"/>
      <c r="H11" s="45"/>
      <c r="I11" s="45" t="s">
        <v>6</v>
      </c>
      <c r="J11" s="45" t="s">
        <v>7</v>
      </c>
      <c r="K11" s="45" t="s">
        <v>8</v>
      </c>
      <c r="L11" s="42" t="s">
        <v>9</v>
      </c>
      <c r="M11" s="45" t="s">
        <v>10</v>
      </c>
      <c r="N11" s="45" t="s">
        <v>11</v>
      </c>
      <c r="O11" s="56" t="s">
        <v>12</v>
      </c>
    </row>
    <row r="12" spans="1:15" ht="121.5" customHeight="1">
      <c r="A12" s="72"/>
      <c r="B12" s="45"/>
      <c r="C12" s="59"/>
      <c r="D12" s="34" t="s">
        <v>63</v>
      </c>
      <c r="E12" s="34" t="s">
        <v>64</v>
      </c>
      <c r="F12" s="34" t="s">
        <v>65</v>
      </c>
      <c r="G12" s="34" t="s">
        <v>66</v>
      </c>
      <c r="H12" s="45"/>
      <c r="I12" s="45"/>
      <c r="J12" s="45"/>
      <c r="K12" s="45"/>
      <c r="L12" s="42"/>
      <c r="M12" s="45"/>
      <c r="N12" s="45"/>
      <c r="O12" s="57"/>
    </row>
    <row r="13" spans="1:15">
      <c r="A13" s="6">
        <v>1</v>
      </c>
      <c r="B13" s="5">
        <v>2</v>
      </c>
      <c r="C13" s="5">
        <v>3</v>
      </c>
      <c r="D13" s="5">
        <v>4</v>
      </c>
      <c r="E13" s="5">
        <v>5</v>
      </c>
      <c r="F13" s="16">
        <v>6</v>
      </c>
      <c r="G13" s="5">
        <v>7</v>
      </c>
      <c r="H13" s="5">
        <v>8</v>
      </c>
      <c r="I13" s="5">
        <v>11</v>
      </c>
      <c r="J13" s="5">
        <v>12</v>
      </c>
      <c r="K13" s="5">
        <v>13</v>
      </c>
      <c r="L13" s="5">
        <v>14</v>
      </c>
      <c r="M13" s="5">
        <v>15</v>
      </c>
      <c r="N13" s="5">
        <v>16</v>
      </c>
      <c r="O13" s="30">
        <v>17</v>
      </c>
    </row>
    <row r="14" spans="1:15" s="7" customFormat="1" ht="14.25">
      <c r="A14" s="75" t="s">
        <v>72</v>
      </c>
      <c r="B14" s="47" t="s">
        <v>73</v>
      </c>
      <c r="C14" s="47" t="s">
        <v>94</v>
      </c>
      <c r="D14" s="18"/>
      <c r="E14" s="19"/>
      <c r="F14" s="20"/>
      <c r="G14" s="18"/>
      <c r="H14" s="33" t="s">
        <v>67</v>
      </c>
      <c r="I14" s="12">
        <f>SUM(I15:I19)</f>
        <v>101197.3</v>
      </c>
      <c r="J14" s="12">
        <f t="shared" ref="J14:O14" si="0">SUM(J15:J19)</f>
        <v>97024.700000000012</v>
      </c>
      <c r="K14" s="12">
        <f t="shared" si="0"/>
        <v>95711.6</v>
      </c>
      <c r="L14" s="12">
        <f t="shared" si="0"/>
        <v>94669.500000000015</v>
      </c>
      <c r="M14" s="12">
        <f t="shared" si="0"/>
        <v>102258.3</v>
      </c>
      <c r="N14" s="12">
        <f t="shared" si="0"/>
        <v>91636.2</v>
      </c>
      <c r="O14" s="12">
        <f t="shared" si="0"/>
        <v>91638.299999999988</v>
      </c>
    </row>
    <row r="15" spans="1:15" s="7" customFormat="1" ht="14.25">
      <c r="A15" s="76"/>
      <c r="B15" s="48"/>
      <c r="C15" s="48"/>
      <c r="D15" s="18" t="s">
        <v>5</v>
      </c>
      <c r="E15" s="18" t="s">
        <v>5</v>
      </c>
      <c r="F15" s="18" t="s">
        <v>5</v>
      </c>
      <c r="G15" s="18" t="s">
        <v>5</v>
      </c>
      <c r="H15" s="33" t="s">
        <v>54</v>
      </c>
      <c r="I15" s="12">
        <f t="shared" ref="I15:O15" si="1">I21+I41+I47+I71+I107+I125+I175+I181+I217+I235+I241+I247+I271+I301+I310+I318+I325+I331+I349+I373+I379</f>
        <v>921.30000000000007</v>
      </c>
      <c r="J15" s="12">
        <f t="shared" si="1"/>
        <v>1394.4</v>
      </c>
      <c r="K15" s="12">
        <f t="shared" si="1"/>
        <v>62.1</v>
      </c>
      <c r="L15" s="12">
        <f t="shared" si="1"/>
        <v>984.2</v>
      </c>
      <c r="M15" s="12">
        <f t="shared" si="1"/>
        <v>1035.0999999999999</v>
      </c>
      <c r="N15" s="12">
        <f t="shared" si="1"/>
        <v>52.8</v>
      </c>
      <c r="O15" s="12">
        <f t="shared" si="1"/>
        <v>54.9</v>
      </c>
    </row>
    <row r="16" spans="1:15" s="7" customFormat="1" ht="42.75">
      <c r="A16" s="76"/>
      <c r="B16" s="48"/>
      <c r="C16" s="48"/>
      <c r="D16" s="18"/>
      <c r="E16" s="19"/>
      <c r="F16" s="20"/>
      <c r="G16" s="18"/>
      <c r="H16" s="33" t="s">
        <v>55</v>
      </c>
      <c r="I16" s="12">
        <f>I22+I42+I48+I72+I108+I126+I176+I182+I218+I236+I242+I248+I272+I302+I311+I319+I326+I332+I350+I374+I380+I127+I303+I304+I305+I320+I312+I313</f>
        <v>79903.5</v>
      </c>
      <c r="J16" s="12">
        <f>J22+J42+J48+J72+J108+J126+J176+J182+J218+J236+J242+J248+J272+J302+J311+J319+J326+J332+J350+J374+J380+J127+J303+J304+J305+J320+J312+J313</f>
        <v>74997.600000000006</v>
      </c>
      <c r="K16" s="12">
        <f>K22+K42+K48+K72+K108+K126+K176+K182+K218+K236+K242+K248+K272+K302+K311+K319+K326+K332+K350+K374+K380+K127+K303+K304+K305+K320+K312+K313</f>
        <v>78826.7</v>
      </c>
      <c r="L16" s="12">
        <f>L22+L42+L48+L72+L108+L126+L176+L182+L218+L236+L242+L248+L272+L302+L311+L319+L326+L332+L350+L374+L380+L127+L303+L304+L305+L320+L312+L313+L266</f>
        <v>76527.900000000009</v>
      </c>
      <c r="M16" s="12">
        <f>M22+M42+M48+M72+M108+M126+M176+M182+M218+M236+M242+M248+M272+M302+M311+M319+M326+M332+M350+M374+M380+M127+M303+M304+M305+M320+M312+M313+M386</f>
        <v>81764.3</v>
      </c>
      <c r="N16" s="12">
        <f>N22+N42+N48+N72+N108+N126+N176+N182+N218+N236+N242+N248+N272+N302+N311+N319+N326+N332+N350+N374+N380+N127+N303+N304+N305+N320+N312+N313+N386</f>
        <v>72460.399999999994</v>
      </c>
      <c r="O16" s="12">
        <f>O22+O42+O48+O72+O108+O126+O176+O182+O218+O236+O242+O248+O272+O302+O311+O319+O326+O332+O350+O374+O380+O127+O303+O304+O305+O320+O312+O313+O386</f>
        <v>72460.399999999994</v>
      </c>
    </row>
    <row r="17" spans="1:15" s="7" customFormat="1" ht="14.25">
      <c r="A17" s="76"/>
      <c r="B17" s="48"/>
      <c r="C17" s="48"/>
      <c r="D17" s="18" t="s">
        <v>5</v>
      </c>
      <c r="E17" s="19" t="s">
        <v>5</v>
      </c>
      <c r="F17" s="20" t="s">
        <v>5</v>
      </c>
      <c r="G17" s="18" t="s">
        <v>5</v>
      </c>
      <c r="H17" s="33" t="s">
        <v>56</v>
      </c>
      <c r="I17" s="12">
        <f t="shared" ref="I17:O17" si="2">I23+I43+I49+I73+I109+I128+I177+I183+I219+I237+I243+I249+I273+I306+I314+I321+I327+I333+I351+I375+I381</f>
        <v>14088</v>
      </c>
      <c r="J17" s="12">
        <f t="shared" si="2"/>
        <v>16472.099999999999</v>
      </c>
      <c r="K17" s="12">
        <f t="shared" si="2"/>
        <v>12923.7</v>
      </c>
      <c r="L17" s="12">
        <f t="shared" si="2"/>
        <v>13346.6</v>
      </c>
      <c r="M17" s="12">
        <f t="shared" si="2"/>
        <v>15347.9</v>
      </c>
      <c r="N17" s="12">
        <f t="shared" si="2"/>
        <v>15012</v>
      </c>
      <c r="O17" s="12">
        <f t="shared" si="2"/>
        <v>15012</v>
      </c>
    </row>
    <row r="18" spans="1:15" s="7" customFormat="1" ht="57" customHeight="1">
      <c r="A18" s="76"/>
      <c r="B18" s="48"/>
      <c r="C18" s="48"/>
      <c r="D18" s="18" t="s">
        <v>5</v>
      </c>
      <c r="E18" s="19" t="s">
        <v>5</v>
      </c>
      <c r="F18" s="20" t="s">
        <v>5</v>
      </c>
      <c r="G18" s="18" t="s">
        <v>5</v>
      </c>
      <c r="H18" s="33" t="s">
        <v>59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31">
        <v>0</v>
      </c>
    </row>
    <row r="19" spans="1:15" s="7" customFormat="1" ht="27.75" customHeight="1">
      <c r="A19" s="77"/>
      <c r="B19" s="49"/>
      <c r="C19" s="49"/>
      <c r="D19" s="18" t="s">
        <v>5</v>
      </c>
      <c r="E19" s="19" t="s">
        <v>5</v>
      </c>
      <c r="F19" s="20" t="s">
        <v>5</v>
      </c>
      <c r="G19" s="18" t="s">
        <v>5</v>
      </c>
      <c r="H19" s="33" t="s">
        <v>57</v>
      </c>
      <c r="I19" s="12">
        <f t="shared" ref="I19:O19" si="3">I25+I45+I51+I75+I111+I130+I179+I185+I221+I239+I245+I251+I275+I308+I316+I323+I329+I335+I353+I377+I383</f>
        <v>6284.5</v>
      </c>
      <c r="J19" s="12">
        <f t="shared" si="3"/>
        <v>4160.6000000000004</v>
      </c>
      <c r="K19" s="12">
        <f t="shared" si="3"/>
        <v>3899.1</v>
      </c>
      <c r="L19" s="12">
        <f t="shared" si="3"/>
        <v>3810.8</v>
      </c>
      <c r="M19" s="12">
        <f t="shared" si="3"/>
        <v>4111</v>
      </c>
      <c r="N19" s="12">
        <f t="shared" si="3"/>
        <v>4111</v>
      </c>
      <c r="O19" s="12">
        <f t="shared" si="3"/>
        <v>4111</v>
      </c>
    </row>
    <row r="20" spans="1:15" ht="21" hidden="1" customHeight="1">
      <c r="A20" s="60"/>
      <c r="B20" s="50"/>
      <c r="C20" s="50"/>
      <c r="D20" s="17">
        <v>974</v>
      </c>
      <c r="E20" s="17"/>
      <c r="F20" s="17"/>
      <c r="G20" s="17"/>
      <c r="H20" s="32" t="s">
        <v>67</v>
      </c>
      <c r="I20" s="11">
        <f t="shared" ref="I20:O20" si="4">I26+I32</f>
        <v>0</v>
      </c>
      <c r="J20" s="11">
        <f t="shared" si="4"/>
        <v>0</v>
      </c>
      <c r="K20" s="11">
        <f t="shared" si="4"/>
        <v>0</v>
      </c>
      <c r="L20" s="11">
        <f t="shared" si="4"/>
        <v>0</v>
      </c>
      <c r="M20" s="11">
        <f t="shared" si="4"/>
        <v>0</v>
      </c>
      <c r="N20" s="11">
        <f t="shared" si="4"/>
        <v>0</v>
      </c>
      <c r="O20" s="22">
        <f t="shared" si="4"/>
        <v>0</v>
      </c>
    </row>
    <row r="21" spans="1:15" hidden="1">
      <c r="A21" s="61"/>
      <c r="B21" s="51"/>
      <c r="C21" s="51"/>
      <c r="D21" s="5" t="s">
        <v>5</v>
      </c>
      <c r="E21" s="5" t="s">
        <v>5</v>
      </c>
      <c r="F21" s="5" t="s">
        <v>5</v>
      </c>
      <c r="G21" s="5" t="s">
        <v>5</v>
      </c>
      <c r="H21" s="32" t="s">
        <v>54</v>
      </c>
      <c r="I21" s="11">
        <f t="shared" ref="I21:O21" si="5">I27+I33</f>
        <v>0</v>
      </c>
      <c r="J21" s="11">
        <f t="shared" si="5"/>
        <v>0</v>
      </c>
      <c r="K21" s="11">
        <f t="shared" si="5"/>
        <v>0</v>
      </c>
      <c r="L21" s="11">
        <f t="shared" si="5"/>
        <v>0</v>
      </c>
      <c r="M21" s="11">
        <f t="shared" si="5"/>
        <v>0</v>
      </c>
      <c r="N21" s="11">
        <f t="shared" si="5"/>
        <v>0</v>
      </c>
      <c r="O21" s="22">
        <f t="shared" si="5"/>
        <v>0</v>
      </c>
    </row>
    <row r="22" spans="1:15" ht="45" hidden="1">
      <c r="A22" s="61"/>
      <c r="B22" s="51"/>
      <c r="C22" s="51"/>
      <c r="D22" s="17">
        <v>974</v>
      </c>
      <c r="E22" s="17"/>
      <c r="F22" s="17"/>
      <c r="G22" s="17"/>
      <c r="H22" s="32" t="s">
        <v>55</v>
      </c>
      <c r="I22" s="11">
        <f>I28+I34+I35+I36</f>
        <v>0</v>
      </c>
      <c r="J22" s="11">
        <f t="shared" ref="J22:O22" si="6">J28+J34+J35+J36</f>
        <v>0</v>
      </c>
      <c r="K22" s="11">
        <f t="shared" si="6"/>
        <v>0</v>
      </c>
      <c r="L22" s="11">
        <f t="shared" si="6"/>
        <v>0</v>
      </c>
      <c r="M22" s="11">
        <f t="shared" si="6"/>
        <v>0</v>
      </c>
      <c r="N22" s="11">
        <f t="shared" si="6"/>
        <v>0</v>
      </c>
      <c r="O22" s="22">
        <f t="shared" si="6"/>
        <v>0</v>
      </c>
    </row>
    <row r="23" spans="1:15" hidden="1">
      <c r="A23" s="61"/>
      <c r="B23" s="51"/>
      <c r="C23" s="51"/>
      <c r="D23" s="5" t="s">
        <v>5</v>
      </c>
      <c r="E23" s="21" t="s">
        <v>5</v>
      </c>
      <c r="F23" s="16" t="s">
        <v>5</v>
      </c>
      <c r="G23" s="5" t="s">
        <v>5</v>
      </c>
      <c r="H23" s="32" t="s">
        <v>56</v>
      </c>
      <c r="I23" s="11">
        <f>I29+I37</f>
        <v>0</v>
      </c>
      <c r="J23" s="11">
        <f t="shared" ref="J23:O23" si="7">J29+J37</f>
        <v>0</v>
      </c>
      <c r="K23" s="11">
        <f t="shared" si="7"/>
        <v>0</v>
      </c>
      <c r="L23" s="11">
        <f t="shared" si="7"/>
        <v>0</v>
      </c>
      <c r="M23" s="11">
        <f t="shared" si="7"/>
        <v>0</v>
      </c>
      <c r="N23" s="11">
        <f t="shared" si="7"/>
        <v>0</v>
      </c>
      <c r="O23" s="22">
        <f t="shared" si="7"/>
        <v>0</v>
      </c>
    </row>
    <row r="24" spans="1:15" ht="60" hidden="1">
      <c r="A24" s="61"/>
      <c r="B24" s="51"/>
      <c r="C24" s="51"/>
      <c r="D24" s="5" t="s">
        <v>5</v>
      </c>
      <c r="E24" s="21" t="s">
        <v>5</v>
      </c>
      <c r="F24" s="16" t="s">
        <v>5</v>
      </c>
      <c r="G24" s="5" t="s">
        <v>5</v>
      </c>
      <c r="H24" s="32" t="s">
        <v>59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22">
        <v>0</v>
      </c>
    </row>
    <row r="25" spans="1:15" ht="30" hidden="1">
      <c r="A25" s="61"/>
      <c r="B25" s="52"/>
      <c r="C25" s="52"/>
      <c r="D25" s="5" t="s">
        <v>5</v>
      </c>
      <c r="E25" s="21" t="s">
        <v>5</v>
      </c>
      <c r="F25" s="16" t="s">
        <v>5</v>
      </c>
      <c r="G25" s="5" t="s">
        <v>5</v>
      </c>
      <c r="H25" s="32" t="s">
        <v>57</v>
      </c>
      <c r="I25" s="11">
        <f>I31+I39</f>
        <v>0</v>
      </c>
      <c r="J25" s="11">
        <f t="shared" ref="J25:O25" si="8">J31+J39</f>
        <v>0</v>
      </c>
      <c r="K25" s="11">
        <f t="shared" si="8"/>
        <v>0</v>
      </c>
      <c r="L25" s="11">
        <f t="shared" si="8"/>
        <v>0</v>
      </c>
      <c r="M25" s="11">
        <f t="shared" si="8"/>
        <v>0</v>
      </c>
      <c r="N25" s="11">
        <f t="shared" si="8"/>
        <v>0</v>
      </c>
      <c r="O25" s="22">
        <f t="shared" si="8"/>
        <v>0</v>
      </c>
    </row>
    <row r="26" spans="1:15" ht="21" hidden="1" customHeight="1">
      <c r="A26" s="61"/>
      <c r="B26" s="63"/>
      <c r="C26" s="50"/>
      <c r="D26" s="17">
        <v>974</v>
      </c>
      <c r="E26" s="17"/>
      <c r="F26" s="17"/>
      <c r="G26" s="17"/>
      <c r="H26" s="32" t="s">
        <v>67</v>
      </c>
      <c r="I26" s="11">
        <f t="shared" ref="I26:O26" si="9">SUM(I27:I31)</f>
        <v>0</v>
      </c>
      <c r="J26" s="11">
        <f t="shared" si="9"/>
        <v>0</v>
      </c>
      <c r="K26" s="11">
        <f t="shared" si="9"/>
        <v>0</v>
      </c>
      <c r="L26" s="11">
        <f t="shared" si="9"/>
        <v>0</v>
      </c>
      <c r="M26" s="11">
        <f t="shared" si="9"/>
        <v>0</v>
      </c>
      <c r="N26" s="22">
        <f t="shared" si="9"/>
        <v>0</v>
      </c>
      <c r="O26" s="22">
        <f t="shared" si="9"/>
        <v>0</v>
      </c>
    </row>
    <row r="27" spans="1:15" hidden="1">
      <c r="A27" s="61"/>
      <c r="B27" s="73"/>
      <c r="C27" s="51"/>
      <c r="D27" s="5" t="s">
        <v>5</v>
      </c>
      <c r="E27" s="5" t="s">
        <v>5</v>
      </c>
      <c r="F27" s="5" t="s">
        <v>5</v>
      </c>
      <c r="G27" s="5" t="s">
        <v>5</v>
      </c>
      <c r="H27" s="32" t="s">
        <v>54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22">
        <v>0</v>
      </c>
      <c r="O27" s="22">
        <v>0</v>
      </c>
    </row>
    <row r="28" spans="1:15" ht="43.5" hidden="1" customHeight="1">
      <c r="A28" s="61"/>
      <c r="B28" s="73"/>
      <c r="C28" s="51"/>
      <c r="D28" s="17">
        <v>974</v>
      </c>
      <c r="E28" s="17" t="s">
        <v>4</v>
      </c>
      <c r="F28" s="17" t="s">
        <v>31</v>
      </c>
      <c r="G28" s="17">
        <v>100</v>
      </c>
      <c r="H28" s="32" t="s">
        <v>55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22">
        <v>0</v>
      </c>
      <c r="O28" s="22">
        <v>0</v>
      </c>
    </row>
    <row r="29" spans="1:15" hidden="1">
      <c r="A29" s="61"/>
      <c r="B29" s="73"/>
      <c r="C29" s="51"/>
      <c r="D29" s="5" t="s">
        <v>5</v>
      </c>
      <c r="E29" s="21" t="s">
        <v>5</v>
      </c>
      <c r="F29" s="16" t="s">
        <v>5</v>
      </c>
      <c r="G29" s="5" t="s">
        <v>5</v>
      </c>
      <c r="H29" s="32" t="s">
        <v>56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22">
        <v>0</v>
      </c>
      <c r="O29" s="22">
        <v>0</v>
      </c>
    </row>
    <row r="30" spans="1:15" ht="60" hidden="1">
      <c r="A30" s="61"/>
      <c r="B30" s="73"/>
      <c r="C30" s="51"/>
      <c r="D30" s="5" t="s">
        <v>5</v>
      </c>
      <c r="E30" s="21" t="s">
        <v>5</v>
      </c>
      <c r="F30" s="16" t="s">
        <v>5</v>
      </c>
      <c r="G30" s="5" t="s">
        <v>5</v>
      </c>
      <c r="H30" s="32" t="s">
        <v>59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22">
        <v>0</v>
      </c>
    </row>
    <row r="31" spans="1:15" ht="30" hidden="1">
      <c r="A31" s="61"/>
      <c r="B31" s="74"/>
      <c r="C31" s="52"/>
      <c r="D31" s="5" t="s">
        <v>5</v>
      </c>
      <c r="E31" s="21" t="s">
        <v>5</v>
      </c>
      <c r="F31" s="16" t="s">
        <v>5</v>
      </c>
      <c r="G31" s="5" t="s">
        <v>5</v>
      </c>
      <c r="H31" s="32" t="s">
        <v>57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22">
        <v>0</v>
      </c>
      <c r="O31" s="22">
        <v>0</v>
      </c>
    </row>
    <row r="32" spans="1:15" ht="21" hidden="1" customHeight="1">
      <c r="A32" s="61"/>
      <c r="B32" s="50"/>
      <c r="C32" s="50"/>
      <c r="D32" s="17">
        <v>974</v>
      </c>
      <c r="E32" s="17"/>
      <c r="F32" s="17"/>
      <c r="G32" s="17"/>
      <c r="H32" s="32" t="s">
        <v>67</v>
      </c>
      <c r="I32" s="11">
        <f t="shared" ref="I32:O32" si="10">SUM(I33:I39)</f>
        <v>0</v>
      </c>
      <c r="J32" s="11">
        <f t="shared" si="10"/>
        <v>0</v>
      </c>
      <c r="K32" s="11">
        <f t="shared" si="10"/>
        <v>0</v>
      </c>
      <c r="L32" s="11">
        <f t="shared" si="10"/>
        <v>0</v>
      </c>
      <c r="M32" s="11">
        <f t="shared" si="10"/>
        <v>0</v>
      </c>
      <c r="N32" s="22">
        <f t="shared" si="10"/>
        <v>0</v>
      </c>
      <c r="O32" s="22">
        <f t="shared" si="10"/>
        <v>0</v>
      </c>
    </row>
    <row r="33" spans="1:15" hidden="1">
      <c r="A33" s="61"/>
      <c r="B33" s="51"/>
      <c r="C33" s="51"/>
      <c r="D33" s="16" t="s">
        <v>5</v>
      </c>
      <c r="E33" s="16" t="s">
        <v>5</v>
      </c>
      <c r="F33" s="16" t="s">
        <v>5</v>
      </c>
      <c r="G33" s="16" t="s">
        <v>5</v>
      </c>
      <c r="H33" s="32" t="s">
        <v>54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22">
        <v>0</v>
      </c>
      <c r="O33" s="22">
        <v>0</v>
      </c>
    </row>
    <row r="34" spans="1:15" ht="34.5" hidden="1" customHeight="1">
      <c r="A34" s="61"/>
      <c r="B34" s="51"/>
      <c r="C34" s="51"/>
      <c r="D34" s="17">
        <v>974</v>
      </c>
      <c r="E34" s="17" t="s">
        <v>4</v>
      </c>
      <c r="F34" s="17" t="s">
        <v>47</v>
      </c>
      <c r="G34" s="17">
        <v>100</v>
      </c>
      <c r="H34" s="50" t="s">
        <v>55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22">
        <v>0</v>
      </c>
      <c r="O34" s="22">
        <v>0</v>
      </c>
    </row>
    <row r="35" spans="1:15" ht="34.5" hidden="1" customHeight="1">
      <c r="A35" s="61"/>
      <c r="B35" s="51"/>
      <c r="C35" s="51"/>
      <c r="D35" s="17">
        <v>974</v>
      </c>
      <c r="E35" s="17" t="s">
        <v>4</v>
      </c>
      <c r="F35" s="17" t="s">
        <v>47</v>
      </c>
      <c r="G35" s="17">
        <v>200</v>
      </c>
      <c r="H35" s="51"/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22">
        <v>0</v>
      </c>
      <c r="O35" s="22">
        <v>0</v>
      </c>
    </row>
    <row r="36" spans="1:15" ht="34.5" hidden="1" customHeight="1">
      <c r="A36" s="61"/>
      <c r="B36" s="51"/>
      <c r="C36" s="51"/>
      <c r="D36" s="17">
        <v>974</v>
      </c>
      <c r="E36" s="17" t="s">
        <v>4</v>
      </c>
      <c r="F36" s="17" t="s">
        <v>47</v>
      </c>
      <c r="G36" s="17">
        <v>800</v>
      </c>
      <c r="H36" s="52"/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22">
        <v>0</v>
      </c>
      <c r="O36" s="22">
        <v>0</v>
      </c>
    </row>
    <row r="37" spans="1:15" hidden="1">
      <c r="A37" s="61"/>
      <c r="B37" s="51"/>
      <c r="C37" s="51"/>
      <c r="D37" s="16" t="s">
        <v>5</v>
      </c>
      <c r="E37" s="16" t="s">
        <v>5</v>
      </c>
      <c r="F37" s="16" t="s">
        <v>5</v>
      </c>
      <c r="G37" s="16" t="s">
        <v>5</v>
      </c>
      <c r="H37" s="32" t="s">
        <v>56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22">
        <v>0</v>
      </c>
      <c r="O37" s="22">
        <v>0</v>
      </c>
    </row>
    <row r="38" spans="1:15" ht="60" hidden="1">
      <c r="A38" s="61"/>
      <c r="B38" s="51"/>
      <c r="C38" s="51"/>
      <c r="D38" s="5" t="s">
        <v>5</v>
      </c>
      <c r="E38" s="21" t="s">
        <v>5</v>
      </c>
      <c r="F38" s="16" t="s">
        <v>5</v>
      </c>
      <c r="G38" s="5" t="s">
        <v>5</v>
      </c>
      <c r="H38" s="32" t="s">
        <v>59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22">
        <v>0</v>
      </c>
    </row>
    <row r="39" spans="1:15" ht="30" hidden="1">
      <c r="A39" s="62"/>
      <c r="B39" s="52"/>
      <c r="C39" s="52"/>
      <c r="D39" s="16" t="s">
        <v>5</v>
      </c>
      <c r="E39" s="16" t="s">
        <v>5</v>
      </c>
      <c r="F39" s="16" t="s">
        <v>5</v>
      </c>
      <c r="G39" s="16" t="s">
        <v>5</v>
      </c>
      <c r="H39" s="32" t="s">
        <v>57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22">
        <v>0</v>
      </c>
      <c r="O39" s="22">
        <v>0</v>
      </c>
    </row>
    <row r="40" spans="1:15" ht="21.75" customHeight="1">
      <c r="A40" s="68" t="s">
        <v>14</v>
      </c>
      <c r="B40" s="43" t="s">
        <v>68</v>
      </c>
      <c r="C40" s="50" t="s">
        <v>94</v>
      </c>
      <c r="D40" s="17">
        <v>974</v>
      </c>
      <c r="E40" s="17"/>
      <c r="F40" s="17"/>
      <c r="G40" s="17"/>
      <c r="H40" s="32" t="s">
        <v>67</v>
      </c>
      <c r="I40" s="11">
        <f t="shared" ref="I40:O40" si="11">SUM(I41:I45)</f>
        <v>965.4</v>
      </c>
      <c r="J40" s="11">
        <f t="shared" si="11"/>
        <v>920.1</v>
      </c>
      <c r="K40" s="36">
        <f t="shared" si="11"/>
        <v>895.2</v>
      </c>
      <c r="L40" s="36">
        <f t="shared" si="11"/>
        <v>0</v>
      </c>
      <c r="M40" s="11">
        <f t="shared" si="11"/>
        <v>0</v>
      </c>
      <c r="N40" s="22">
        <f t="shared" si="11"/>
        <v>0</v>
      </c>
      <c r="O40" s="22">
        <f t="shared" si="11"/>
        <v>0</v>
      </c>
    </row>
    <row r="41" spans="1:15">
      <c r="A41" s="68"/>
      <c r="B41" s="43"/>
      <c r="C41" s="51"/>
      <c r="D41" s="5" t="s">
        <v>5</v>
      </c>
      <c r="E41" s="5" t="s">
        <v>5</v>
      </c>
      <c r="F41" s="5" t="s">
        <v>5</v>
      </c>
      <c r="G41" s="5" t="s">
        <v>5</v>
      </c>
      <c r="H41" s="32" t="s">
        <v>54</v>
      </c>
      <c r="I41" s="11">
        <v>0</v>
      </c>
      <c r="J41" s="11">
        <v>0</v>
      </c>
      <c r="K41" s="36">
        <v>0</v>
      </c>
      <c r="L41" s="36">
        <v>0</v>
      </c>
      <c r="M41" s="11">
        <v>0</v>
      </c>
      <c r="N41" s="22">
        <v>0</v>
      </c>
      <c r="O41" s="22">
        <v>0</v>
      </c>
    </row>
    <row r="42" spans="1:15" ht="45">
      <c r="A42" s="68"/>
      <c r="B42" s="43"/>
      <c r="C42" s="51"/>
      <c r="D42" s="17">
        <v>974</v>
      </c>
      <c r="E42" s="17" t="s">
        <v>22</v>
      </c>
      <c r="F42" s="17" t="s">
        <v>84</v>
      </c>
      <c r="G42" s="17">
        <v>600</v>
      </c>
      <c r="H42" s="32" t="s">
        <v>55</v>
      </c>
      <c r="I42" s="11">
        <v>965.4</v>
      </c>
      <c r="J42" s="11">
        <v>920.1</v>
      </c>
      <c r="K42" s="36">
        <v>895.2</v>
      </c>
      <c r="L42" s="36">
        <v>0</v>
      </c>
      <c r="M42" s="11">
        <v>0</v>
      </c>
      <c r="N42" s="11">
        <v>0</v>
      </c>
      <c r="O42" s="11">
        <v>0</v>
      </c>
    </row>
    <row r="43" spans="1:15">
      <c r="A43" s="68"/>
      <c r="B43" s="43"/>
      <c r="C43" s="51"/>
      <c r="D43" s="5" t="s">
        <v>5</v>
      </c>
      <c r="E43" s="21" t="s">
        <v>5</v>
      </c>
      <c r="F43" s="16" t="s">
        <v>5</v>
      </c>
      <c r="G43" s="5" t="s">
        <v>5</v>
      </c>
      <c r="H43" s="32" t="s">
        <v>56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22">
        <v>0</v>
      </c>
      <c r="O43" s="22">
        <v>0</v>
      </c>
    </row>
    <row r="44" spans="1:15" ht="60">
      <c r="A44" s="68"/>
      <c r="B44" s="43"/>
      <c r="C44" s="51"/>
      <c r="D44" s="5" t="s">
        <v>5</v>
      </c>
      <c r="E44" s="21" t="s">
        <v>5</v>
      </c>
      <c r="F44" s="16" t="s">
        <v>5</v>
      </c>
      <c r="G44" s="5" t="s">
        <v>5</v>
      </c>
      <c r="H44" s="32" t="s">
        <v>59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22">
        <v>0</v>
      </c>
    </row>
    <row r="45" spans="1:15" ht="20.25" customHeight="1">
      <c r="A45" s="68"/>
      <c r="B45" s="43"/>
      <c r="C45" s="52"/>
      <c r="D45" s="5" t="s">
        <v>5</v>
      </c>
      <c r="E45" s="21" t="s">
        <v>5</v>
      </c>
      <c r="F45" s="16" t="s">
        <v>5</v>
      </c>
      <c r="G45" s="5" t="s">
        <v>5</v>
      </c>
      <c r="H45" s="32" t="s">
        <v>57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22">
        <v>0</v>
      </c>
      <c r="O45" s="22">
        <v>0</v>
      </c>
    </row>
    <row r="46" spans="1:15" ht="21" customHeight="1">
      <c r="A46" s="60" t="s">
        <v>15</v>
      </c>
      <c r="B46" s="43" t="s">
        <v>95</v>
      </c>
      <c r="C46" s="50" t="s">
        <v>94</v>
      </c>
      <c r="D46" s="17">
        <v>974</v>
      </c>
      <c r="E46" s="17"/>
      <c r="F46" s="17"/>
      <c r="G46" s="17"/>
      <c r="H46" s="32" t="s">
        <v>67</v>
      </c>
      <c r="I46" s="11">
        <f t="shared" ref="I46:O46" si="12">I52+I58+I64</f>
        <v>0</v>
      </c>
      <c r="J46" s="11">
        <f t="shared" si="12"/>
        <v>0</v>
      </c>
      <c r="K46" s="11">
        <f t="shared" si="12"/>
        <v>0</v>
      </c>
      <c r="L46" s="11">
        <f t="shared" si="12"/>
        <v>0</v>
      </c>
      <c r="M46" s="11">
        <f t="shared" si="12"/>
        <v>0</v>
      </c>
      <c r="N46" s="11">
        <f t="shared" si="12"/>
        <v>0</v>
      </c>
      <c r="O46" s="22">
        <f t="shared" si="12"/>
        <v>0</v>
      </c>
    </row>
    <row r="47" spans="1:15">
      <c r="A47" s="61"/>
      <c r="B47" s="43"/>
      <c r="C47" s="51"/>
      <c r="D47" s="5" t="s">
        <v>5</v>
      </c>
      <c r="E47" s="5" t="s">
        <v>5</v>
      </c>
      <c r="F47" s="5" t="s">
        <v>5</v>
      </c>
      <c r="G47" s="5" t="s">
        <v>5</v>
      </c>
      <c r="H47" s="32" t="s">
        <v>54</v>
      </c>
      <c r="I47" s="11">
        <f t="shared" ref="I47:O47" si="13">I53+I59+I65</f>
        <v>0</v>
      </c>
      <c r="J47" s="11">
        <f t="shared" si="13"/>
        <v>0</v>
      </c>
      <c r="K47" s="11">
        <f t="shared" si="13"/>
        <v>0</v>
      </c>
      <c r="L47" s="11">
        <f t="shared" si="13"/>
        <v>0</v>
      </c>
      <c r="M47" s="11">
        <f t="shared" si="13"/>
        <v>0</v>
      </c>
      <c r="N47" s="11">
        <f t="shared" si="13"/>
        <v>0</v>
      </c>
      <c r="O47" s="22">
        <f t="shared" si="13"/>
        <v>0</v>
      </c>
    </row>
    <row r="48" spans="1:15" ht="34.5" customHeight="1">
      <c r="A48" s="61"/>
      <c r="B48" s="43"/>
      <c r="C48" s="51"/>
      <c r="D48" s="17">
        <v>974</v>
      </c>
      <c r="E48" s="17" t="s">
        <v>22</v>
      </c>
      <c r="F48" s="17" t="s">
        <v>32</v>
      </c>
      <c r="G48" s="17">
        <v>100</v>
      </c>
      <c r="H48" s="32" t="s">
        <v>55</v>
      </c>
      <c r="I48" s="11">
        <f t="shared" ref="I48:O48" si="14">I54+I60+I66</f>
        <v>0</v>
      </c>
      <c r="J48" s="11">
        <f t="shared" si="14"/>
        <v>0</v>
      </c>
      <c r="K48" s="11">
        <f t="shared" si="14"/>
        <v>0</v>
      </c>
      <c r="L48" s="11">
        <f t="shared" si="14"/>
        <v>0</v>
      </c>
      <c r="M48" s="11">
        <f t="shared" si="14"/>
        <v>0</v>
      </c>
      <c r="N48" s="11">
        <f t="shared" si="14"/>
        <v>0</v>
      </c>
      <c r="O48" s="22">
        <f t="shared" si="14"/>
        <v>0</v>
      </c>
    </row>
    <row r="49" spans="1:15">
      <c r="A49" s="61"/>
      <c r="B49" s="43"/>
      <c r="C49" s="51"/>
      <c r="D49" s="5" t="s">
        <v>5</v>
      </c>
      <c r="E49" s="21" t="s">
        <v>5</v>
      </c>
      <c r="F49" s="16" t="s">
        <v>5</v>
      </c>
      <c r="G49" s="5" t="s">
        <v>5</v>
      </c>
      <c r="H49" s="32" t="s">
        <v>56</v>
      </c>
      <c r="I49" s="11">
        <f>I55+I61+I67</f>
        <v>0</v>
      </c>
      <c r="J49" s="11">
        <f t="shared" ref="J49:O49" si="15">J55+J61+J67</f>
        <v>0</v>
      </c>
      <c r="K49" s="11">
        <f t="shared" si="15"/>
        <v>0</v>
      </c>
      <c r="L49" s="11">
        <f t="shared" si="15"/>
        <v>0</v>
      </c>
      <c r="M49" s="11">
        <f t="shared" si="15"/>
        <v>0</v>
      </c>
      <c r="N49" s="11">
        <f t="shared" si="15"/>
        <v>0</v>
      </c>
      <c r="O49" s="22">
        <f t="shared" si="15"/>
        <v>0</v>
      </c>
    </row>
    <row r="50" spans="1:15" ht="60">
      <c r="A50" s="61"/>
      <c r="B50" s="43"/>
      <c r="C50" s="51"/>
      <c r="D50" s="5" t="s">
        <v>5</v>
      </c>
      <c r="E50" s="21" t="s">
        <v>5</v>
      </c>
      <c r="F50" s="16" t="s">
        <v>5</v>
      </c>
      <c r="G50" s="5" t="s">
        <v>5</v>
      </c>
      <c r="H50" s="32" t="s">
        <v>59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22">
        <v>0</v>
      </c>
    </row>
    <row r="51" spans="1:15" ht="15.75" customHeight="1">
      <c r="A51" s="62"/>
      <c r="B51" s="43"/>
      <c r="C51" s="52"/>
      <c r="D51" s="5" t="s">
        <v>5</v>
      </c>
      <c r="E51" s="21" t="s">
        <v>5</v>
      </c>
      <c r="F51" s="16" t="s">
        <v>5</v>
      </c>
      <c r="G51" s="5" t="s">
        <v>5</v>
      </c>
      <c r="H51" s="32" t="s">
        <v>57</v>
      </c>
      <c r="I51" s="11">
        <f>I57+I63+I69</f>
        <v>0</v>
      </c>
      <c r="J51" s="11">
        <f t="shared" ref="J51:O51" si="16">J57+J63+J69</f>
        <v>0</v>
      </c>
      <c r="K51" s="11">
        <f t="shared" si="16"/>
        <v>0</v>
      </c>
      <c r="L51" s="11">
        <f t="shared" si="16"/>
        <v>0</v>
      </c>
      <c r="M51" s="11">
        <f t="shared" si="16"/>
        <v>0</v>
      </c>
      <c r="N51" s="11">
        <f t="shared" si="16"/>
        <v>0</v>
      </c>
      <c r="O51" s="22">
        <f t="shared" si="16"/>
        <v>0</v>
      </c>
    </row>
    <row r="52" spans="1:15" ht="21" hidden="1" customHeight="1">
      <c r="A52" s="67"/>
      <c r="B52" s="46"/>
      <c r="C52" s="43"/>
      <c r="D52" s="17">
        <v>974</v>
      </c>
      <c r="E52" s="17"/>
      <c r="F52" s="17"/>
      <c r="G52" s="17"/>
      <c r="H52" s="32" t="s">
        <v>67</v>
      </c>
      <c r="I52" s="11">
        <f t="shared" ref="I52:O52" si="17">SUM(I53:I57)</f>
        <v>0</v>
      </c>
      <c r="J52" s="11">
        <f t="shared" si="17"/>
        <v>0</v>
      </c>
      <c r="K52" s="11">
        <f t="shared" si="17"/>
        <v>0</v>
      </c>
      <c r="L52" s="11">
        <f t="shared" si="17"/>
        <v>0</v>
      </c>
      <c r="M52" s="11">
        <f t="shared" si="17"/>
        <v>0</v>
      </c>
      <c r="N52" s="22">
        <f t="shared" si="17"/>
        <v>0</v>
      </c>
      <c r="O52" s="22">
        <f t="shared" si="17"/>
        <v>0</v>
      </c>
    </row>
    <row r="53" spans="1:15" hidden="1">
      <c r="A53" s="67"/>
      <c r="B53" s="43"/>
      <c r="C53" s="43"/>
      <c r="D53" s="5" t="s">
        <v>5</v>
      </c>
      <c r="E53" s="5" t="s">
        <v>5</v>
      </c>
      <c r="F53" s="5" t="s">
        <v>5</v>
      </c>
      <c r="G53" s="5" t="s">
        <v>5</v>
      </c>
      <c r="H53" s="32" t="s">
        <v>54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22">
        <v>0</v>
      </c>
      <c r="O53" s="22">
        <v>0</v>
      </c>
    </row>
    <row r="54" spans="1:15" ht="45" hidden="1">
      <c r="A54" s="67"/>
      <c r="B54" s="43"/>
      <c r="C54" s="43"/>
      <c r="D54" s="17">
        <v>974</v>
      </c>
      <c r="E54" s="17" t="s">
        <v>22</v>
      </c>
      <c r="F54" s="17" t="s">
        <v>33</v>
      </c>
      <c r="G54" s="17">
        <v>600</v>
      </c>
      <c r="H54" s="32" t="s">
        <v>55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22">
        <v>0</v>
      </c>
      <c r="O54" s="22">
        <v>0</v>
      </c>
    </row>
    <row r="55" spans="1:15" hidden="1">
      <c r="A55" s="67"/>
      <c r="B55" s="43"/>
      <c r="C55" s="43"/>
      <c r="D55" s="5" t="s">
        <v>5</v>
      </c>
      <c r="E55" s="21" t="s">
        <v>5</v>
      </c>
      <c r="F55" s="16" t="s">
        <v>5</v>
      </c>
      <c r="G55" s="5" t="s">
        <v>5</v>
      </c>
      <c r="H55" s="32" t="s">
        <v>56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22">
        <v>0</v>
      </c>
      <c r="O55" s="22">
        <v>0</v>
      </c>
    </row>
    <row r="56" spans="1:15" ht="60" hidden="1">
      <c r="A56" s="67"/>
      <c r="B56" s="43"/>
      <c r="C56" s="43"/>
      <c r="D56" s="5" t="s">
        <v>5</v>
      </c>
      <c r="E56" s="21" t="s">
        <v>5</v>
      </c>
      <c r="F56" s="16" t="s">
        <v>5</v>
      </c>
      <c r="G56" s="5" t="s">
        <v>5</v>
      </c>
      <c r="H56" s="32" t="s">
        <v>59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22">
        <v>0</v>
      </c>
    </row>
    <row r="57" spans="1:15" ht="24" hidden="1" customHeight="1">
      <c r="A57" s="67"/>
      <c r="B57" s="43"/>
      <c r="C57" s="43"/>
      <c r="D57" s="5" t="s">
        <v>5</v>
      </c>
      <c r="E57" s="21" t="s">
        <v>5</v>
      </c>
      <c r="F57" s="16" t="s">
        <v>5</v>
      </c>
      <c r="G57" s="5" t="s">
        <v>5</v>
      </c>
      <c r="H57" s="32" t="s">
        <v>57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22">
        <v>0</v>
      </c>
      <c r="O57" s="22">
        <v>0</v>
      </c>
    </row>
    <row r="58" spans="1:15" ht="20.25" hidden="1" customHeight="1">
      <c r="A58" s="67"/>
      <c r="B58" s="43"/>
      <c r="C58" s="43"/>
      <c r="D58" s="17">
        <v>974</v>
      </c>
      <c r="E58" s="17"/>
      <c r="F58" s="17"/>
      <c r="G58" s="17"/>
      <c r="H58" s="32" t="s">
        <v>67</v>
      </c>
      <c r="I58" s="11">
        <f t="shared" ref="I58:O58" si="18">SUM(I59:I63)</f>
        <v>0</v>
      </c>
      <c r="J58" s="11">
        <f t="shared" si="18"/>
        <v>0</v>
      </c>
      <c r="K58" s="11">
        <f t="shared" si="18"/>
        <v>0</v>
      </c>
      <c r="L58" s="11">
        <f t="shared" si="18"/>
        <v>0</v>
      </c>
      <c r="M58" s="11">
        <f t="shared" si="18"/>
        <v>0</v>
      </c>
      <c r="N58" s="22">
        <f t="shared" si="18"/>
        <v>0</v>
      </c>
      <c r="O58" s="22">
        <f t="shared" si="18"/>
        <v>0</v>
      </c>
    </row>
    <row r="59" spans="1:15" hidden="1">
      <c r="A59" s="67"/>
      <c r="B59" s="43"/>
      <c r="C59" s="43"/>
      <c r="D59" s="5" t="s">
        <v>5</v>
      </c>
      <c r="E59" s="5" t="s">
        <v>5</v>
      </c>
      <c r="F59" s="5" t="s">
        <v>5</v>
      </c>
      <c r="G59" s="5" t="s">
        <v>5</v>
      </c>
      <c r="H59" s="32" t="s">
        <v>54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22">
        <v>0</v>
      </c>
      <c r="O59" s="22">
        <v>0</v>
      </c>
    </row>
    <row r="60" spans="1:15" ht="45" hidden="1">
      <c r="A60" s="67"/>
      <c r="B60" s="43"/>
      <c r="C60" s="43"/>
      <c r="D60" s="17">
        <v>974</v>
      </c>
      <c r="E60" s="17" t="s">
        <v>22</v>
      </c>
      <c r="F60" s="17" t="s">
        <v>33</v>
      </c>
      <c r="G60" s="17">
        <v>600</v>
      </c>
      <c r="H60" s="32" t="s">
        <v>55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22">
        <v>0</v>
      </c>
      <c r="O60" s="22">
        <v>0</v>
      </c>
    </row>
    <row r="61" spans="1:15" hidden="1">
      <c r="A61" s="67"/>
      <c r="B61" s="43"/>
      <c r="C61" s="43"/>
      <c r="D61" s="5" t="s">
        <v>5</v>
      </c>
      <c r="E61" s="21" t="s">
        <v>5</v>
      </c>
      <c r="F61" s="16" t="s">
        <v>5</v>
      </c>
      <c r="G61" s="5" t="s">
        <v>5</v>
      </c>
      <c r="H61" s="32" t="s">
        <v>56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22">
        <v>0</v>
      </c>
      <c r="O61" s="22">
        <v>0</v>
      </c>
    </row>
    <row r="62" spans="1:15" ht="60" hidden="1">
      <c r="A62" s="67"/>
      <c r="B62" s="43"/>
      <c r="C62" s="43"/>
      <c r="D62" s="5" t="s">
        <v>5</v>
      </c>
      <c r="E62" s="21" t="s">
        <v>5</v>
      </c>
      <c r="F62" s="16" t="s">
        <v>5</v>
      </c>
      <c r="G62" s="5" t="s">
        <v>5</v>
      </c>
      <c r="H62" s="32" t="s">
        <v>59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22">
        <v>0</v>
      </c>
    </row>
    <row r="63" spans="1:15" ht="20.25" hidden="1" customHeight="1">
      <c r="A63" s="67"/>
      <c r="B63" s="43"/>
      <c r="C63" s="43"/>
      <c r="D63" s="5" t="s">
        <v>5</v>
      </c>
      <c r="E63" s="21" t="s">
        <v>5</v>
      </c>
      <c r="F63" s="16" t="s">
        <v>5</v>
      </c>
      <c r="G63" s="5" t="s">
        <v>5</v>
      </c>
      <c r="H63" s="32" t="s">
        <v>57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22">
        <v>0</v>
      </c>
      <c r="O63" s="22">
        <v>0</v>
      </c>
    </row>
    <row r="64" spans="1:15" ht="21" hidden="1" customHeight="1">
      <c r="A64" s="67"/>
      <c r="B64" s="43"/>
      <c r="C64" s="43"/>
      <c r="D64" s="17">
        <v>974</v>
      </c>
      <c r="E64" s="17"/>
      <c r="F64" s="17"/>
      <c r="G64" s="17"/>
      <c r="H64" s="32" t="s">
        <v>67</v>
      </c>
      <c r="I64" s="11">
        <f t="shared" ref="I64:O64" si="19">SUM(I65:I69)</f>
        <v>0</v>
      </c>
      <c r="J64" s="11">
        <f t="shared" si="19"/>
        <v>0</v>
      </c>
      <c r="K64" s="11">
        <f t="shared" si="19"/>
        <v>0</v>
      </c>
      <c r="L64" s="11">
        <f t="shared" si="19"/>
        <v>0</v>
      </c>
      <c r="M64" s="11">
        <f t="shared" si="19"/>
        <v>0</v>
      </c>
      <c r="N64" s="22">
        <f t="shared" si="19"/>
        <v>0</v>
      </c>
      <c r="O64" s="22">
        <f t="shared" si="19"/>
        <v>0</v>
      </c>
    </row>
    <row r="65" spans="1:15" hidden="1">
      <c r="A65" s="67"/>
      <c r="B65" s="43"/>
      <c r="C65" s="43"/>
      <c r="D65" s="5" t="s">
        <v>5</v>
      </c>
      <c r="E65" s="5" t="s">
        <v>5</v>
      </c>
      <c r="F65" s="5" t="s">
        <v>5</v>
      </c>
      <c r="G65" s="5" t="s">
        <v>5</v>
      </c>
      <c r="H65" s="32" t="s">
        <v>54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22">
        <v>0</v>
      </c>
      <c r="O65" s="22">
        <v>0</v>
      </c>
    </row>
    <row r="66" spans="1:15" ht="45" hidden="1">
      <c r="A66" s="67"/>
      <c r="B66" s="43"/>
      <c r="C66" s="43"/>
      <c r="D66" s="17">
        <v>974</v>
      </c>
      <c r="E66" s="17" t="s">
        <v>22</v>
      </c>
      <c r="F66" s="17" t="s">
        <v>33</v>
      </c>
      <c r="G66" s="17">
        <v>600</v>
      </c>
      <c r="H66" s="32" t="s">
        <v>55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22">
        <v>0</v>
      </c>
      <c r="O66" s="22">
        <v>0</v>
      </c>
    </row>
    <row r="67" spans="1:15" hidden="1">
      <c r="A67" s="67"/>
      <c r="B67" s="43"/>
      <c r="C67" s="43"/>
      <c r="D67" s="5" t="s">
        <v>5</v>
      </c>
      <c r="E67" s="21" t="s">
        <v>5</v>
      </c>
      <c r="F67" s="16" t="s">
        <v>5</v>
      </c>
      <c r="G67" s="5" t="s">
        <v>5</v>
      </c>
      <c r="H67" s="32" t="s">
        <v>56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22">
        <v>0</v>
      </c>
      <c r="O67" s="22">
        <v>0</v>
      </c>
    </row>
    <row r="68" spans="1:15" ht="60" hidden="1">
      <c r="A68" s="67"/>
      <c r="B68" s="43"/>
      <c r="C68" s="43"/>
      <c r="D68" s="5" t="s">
        <v>5</v>
      </c>
      <c r="E68" s="21" t="s">
        <v>5</v>
      </c>
      <c r="F68" s="16" t="s">
        <v>5</v>
      </c>
      <c r="G68" s="5" t="s">
        <v>5</v>
      </c>
      <c r="H68" s="32" t="s">
        <v>59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22">
        <v>0</v>
      </c>
    </row>
    <row r="69" spans="1:15" ht="24.75" hidden="1" customHeight="1">
      <c r="A69" s="67"/>
      <c r="B69" s="43"/>
      <c r="C69" s="43"/>
      <c r="D69" s="5" t="s">
        <v>5</v>
      </c>
      <c r="E69" s="21" t="s">
        <v>5</v>
      </c>
      <c r="F69" s="16" t="s">
        <v>5</v>
      </c>
      <c r="G69" s="5" t="s">
        <v>5</v>
      </c>
      <c r="H69" s="32" t="s">
        <v>57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22">
        <v>0</v>
      </c>
      <c r="O69" s="22">
        <v>0</v>
      </c>
    </row>
    <row r="70" spans="1:15" ht="21" customHeight="1">
      <c r="A70" s="60" t="s">
        <v>17</v>
      </c>
      <c r="B70" s="50" t="s">
        <v>133</v>
      </c>
      <c r="C70" s="50" t="s">
        <v>98</v>
      </c>
      <c r="D70" s="17">
        <v>974</v>
      </c>
      <c r="E70" s="17"/>
      <c r="F70" s="17"/>
      <c r="G70" s="17"/>
      <c r="H70" s="32" t="s">
        <v>67</v>
      </c>
      <c r="I70" s="11">
        <f>I76+I82</f>
        <v>0</v>
      </c>
      <c r="J70" s="11">
        <f t="shared" ref="J70:O70" si="20">J76+J82</f>
        <v>0</v>
      </c>
      <c r="K70" s="11">
        <f t="shared" si="20"/>
        <v>0</v>
      </c>
      <c r="L70" s="11">
        <f t="shared" si="20"/>
        <v>0</v>
      </c>
      <c r="M70" s="11">
        <f t="shared" si="20"/>
        <v>0</v>
      </c>
      <c r="N70" s="11">
        <f t="shared" si="20"/>
        <v>0</v>
      </c>
      <c r="O70" s="11">
        <f t="shared" si="20"/>
        <v>0</v>
      </c>
    </row>
    <row r="71" spans="1:15">
      <c r="A71" s="61"/>
      <c r="B71" s="51"/>
      <c r="C71" s="51"/>
      <c r="D71" s="5" t="s">
        <v>5</v>
      </c>
      <c r="E71" s="5" t="s">
        <v>5</v>
      </c>
      <c r="F71" s="5" t="s">
        <v>5</v>
      </c>
      <c r="G71" s="5" t="s">
        <v>5</v>
      </c>
      <c r="H71" s="32" t="s">
        <v>54</v>
      </c>
      <c r="I71" s="11">
        <f>I77+I83</f>
        <v>0</v>
      </c>
      <c r="J71" s="11">
        <f t="shared" ref="J71:O71" si="21">J77+J83</f>
        <v>0</v>
      </c>
      <c r="K71" s="11">
        <f t="shared" si="21"/>
        <v>0</v>
      </c>
      <c r="L71" s="11">
        <f t="shared" si="21"/>
        <v>0</v>
      </c>
      <c r="M71" s="11">
        <f t="shared" si="21"/>
        <v>0</v>
      </c>
      <c r="N71" s="11">
        <f t="shared" si="21"/>
        <v>0</v>
      </c>
      <c r="O71" s="11">
        <f t="shared" si="21"/>
        <v>0</v>
      </c>
    </row>
    <row r="72" spans="1:15" ht="33" customHeight="1">
      <c r="A72" s="61"/>
      <c r="B72" s="51"/>
      <c r="C72" s="51"/>
      <c r="D72" s="17">
        <v>974</v>
      </c>
      <c r="E72" s="17"/>
      <c r="F72" s="17"/>
      <c r="G72" s="17"/>
      <c r="H72" s="32" t="s">
        <v>55</v>
      </c>
      <c r="I72" s="11">
        <f>I78+I84</f>
        <v>0</v>
      </c>
      <c r="J72" s="11">
        <f t="shared" ref="J72:O72" si="22">J78+J84</f>
        <v>0</v>
      </c>
      <c r="K72" s="11">
        <f t="shared" si="22"/>
        <v>0</v>
      </c>
      <c r="L72" s="11">
        <f t="shared" si="22"/>
        <v>0</v>
      </c>
      <c r="M72" s="11">
        <f t="shared" si="22"/>
        <v>0</v>
      </c>
      <c r="N72" s="11">
        <f t="shared" si="22"/>
        <v>0</v>
      </c>
      <c r="O72" s="11">
        <f t="shared" si="22"/>
        <v>0</v>
      </c>
    </row>
    <row r="73" spans="1:15" ht="15.75" customHeight="1">
      <c r="A73" s="61"/>
      <c r="B73" s="51"/>
      <c r="C73" s="51"/>
      <c r="D73" s="5" t="s">
        <v>5</v>
      </c>
      <c r="E73" s="21" t="s">
        <v>5</v>
      </c>
      <c r="F73" s="16" t="s">
        <v>5</v>
      </c>
      <c r="G73" s="5" t="s">
        <v>5</v>
      </c>
      <c r="H73" s="32" t="s">
        <v>56</v>
      </c>
      <c r="I73" s="11">
        <f>I79+I85</f>
        <v>0</v>
      </c>
      <c r="J73" s="11">
        <f t="shared" ref="J73:O73" si="23">J79+J85</f>
        <v>0</v>
      </c>
      <c r="K73" s="11">
        <f t="shared" si="23"/>
        <v>0</v>
      </c>
      <c r="L73" s="11">
        <f t="shared" si="23"/>
        <v>0</v>
      </c>
      <c r="M73" s="11">
        <f t="shared" si="23"/>
        <v>0</v>
      </c>
      <c r="N73" s="11">
        <f t="shared" si="23"/>
        <v>0</v>
      </c>
      <c r="O73" s="11">
        <f t="shared" si="23"/>
        <v>0</v>
      </c>
    </row>
    <row r="74" spans="1:15" ht="60">
      <c r="A74" s="61"/>
      <c r="B74" s="51"/>
      <c r="C74" s="51"/>
      <c r="D74" s="5" t="s">
        <v>5</v>
      </c>
      <c r="E74" s="21" t="s">
        <v>5</v>
      </c>
      <c r="F74" s="16" t="s">
        <v>5</v>
      </c>
      <c r="G74" s="5" t="s">
        <v>5</v>
      </c>
      <c r="H74" s="32" t="s">
        <v>59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22">
        <v>0</v>
      </c>
    </row>
    <row r="75" spans="1:15" ht="30">
      <c r="A75" s="61"/>
      <c r="B75" s="52"/>
      <c r="C75" s="52"/>
      <c r="D75" s="5" t="s">
        <v>5</v>
      </c>
      <c r="E75" s="21" t="s">
        <v>5</v>
      </c>
      <c r="F75" s="16" t="s">
        <v>5</v>
      </c>
      <c r="G75" s="5" t="s">
        <v>5</v>
      </c>
      <c r="H75" s="32" t="s">
        <v>57</v>
      </c>
      <c r="I75" s="11">
        <f>I81+I87</f>
        <v>0</v>
      </c>
      <c r="J75" s="11">
        <f t="shared" ref="J75:O75" si="24">J81+J87</f>
        <v>0</v>
      </c>
      <c r="K75" s="11">
        <f t="shared" si="24"/>
        <v>0</v>
      </c>
      <c r="L75" s="11">
        <f t="shared" si="24"/>
        <v>0</v>
      </c>
      <c r="M75" s="11">
        <f t="shared" si="24"/>
        <v>0</v>
      </c>
      <c r="N75" s="11">
        <f t="shared" si="24"/>
        <v>0</v>
      </c>
      <c r="O75" s="11">
        <f t="shared" si="24"/>
        <v>0</v>
      </c>
    </row>
    <row r="76" spans="1:15" ht="21" customHeight="1">
      <c r="A76" s="71"/>
      <c r="B76" s="50" t="s">
        <v>132</v>
      </c>
      <c r="C76" s="50"/>
      <c r="D76" s="17">
        <v>974</v>
      </c>
      <c r="E76" s="17"/>
      <c r="F76" s="17"/>
      <c r="G76" s="17"/>
      <c r="H76" s="32" t="s">
        <v>67</v>
      </c>
      <c r="I76" s="11">
        <f t="shared" ref="I76:O76" si="25">SUM(I77:I81)</f>
        <v>0</v>
      </c>
      <c r="J76" s="11">
        <f t="shared" si="25"/>
        <v>0</v>
      </c>
      <c r="K76" s="11">
        <f t="shared" si="25"/>
        <v>0</v>
      </c>
      <c r="L76" s="11">
        <f t="shared" si="25"/>
        <v>0</v>
      </c>
      <c r="M76" s="11">
        <f t="shared" si="25"/>
        <v>0</v>
      </c>
      <c r="N76" s="22">
        <f t="shared" si="25"/>
        <v>0</v>
      </c>
      <c r="O76" s="22">
        <f t="shared" si="25"/>
        <v>0</v>
      </c>
    </row>
    <row r="77" spans="1:15">
      <c r="A77" s="71"/>
      <c r="B77" s="51"/>
      <c r="C77" s="51"/>
      <c r="D77" s="5" t="s">
        <v>5</v>
      </c>
      <c r="E77" s="5" t="s">
        <v>5</v>
      </c>
      <c r="F77" s="5" t="s">
        <v>5</v>
      </c>
      <c r="G77" s="5" t="s">
        <v>5</v>
      </c>
      <c r="H77" s="32" t="s">
        <v>54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22">
        <v>0</v>
      </c>
      <c r="O77" s="22">
        <v>0</v>
      </c>
    </row>
    <row r="78" spans="1:15" ht="33.75" customHeight="1">
      <c r="A78" s="71"/>
      <c r="B78" s="51"/>
      <c r="C78" s="51"/>
      <c r="D78" s="17">
        <v>974</v>
      </c>
      <c r="E78" s="17" t="s">
        <v>22</v>
      </c>
      <c r="F78" s="17" t="s">
        <v>34</v>
      </c>
      <c r="G78" s="17">
        <v>200</v>
      </c>
      <c r="H78" s="32" t="s">
        <v>55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22">
        <v>0</v>
      </c>
      <c r="O78" s="22">
        <v>0</v>
      </c>
    </row>
    <row r="79" spans="1:15">
      <c r="A79" s="71"/>
      <c r="B79" s="51"/>
      <c r="C79" s="51"/>
      <c r="D79" s="5" t="s">
        <v>5</v>
      </c>
      <c r="E79" s="21" t="s">
        <v>5</v>
      </c>
      <c r="F79" s="16" t="s">
        <v>5</v>
      </c>
      <c r="G79" s="5" t="s">
        <v>5</v>
      </c>
      <c r="H79" s="32" t="s">
        <v>56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22">
        <v>0</v>
      </c>
      <c r="O79" s="22">
        <v>0</v>
      </c>
    </row>
    <row r="80" spans="1:15" ht="60">
      <c r="A80" s="71"/>
      <c r="B80" s="51"/>
      <c r="C80" s="51"/>
      <c r="D80" s="5" t="s">
        <v>5</v>
      </c>
      <c r="E80" s="21" t="s">
        <v>5</v>
      </c>
      <c r="F80" s="16" t="s">
        <v>5</v>
      </c>
      <c r="G80" s="5" t="s">
        <v>5</v>
      </c>
      <c r="H80" s="32" t="s">
        <v>59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22">
        <v>0</v>
      </c>
    </row>
    <row r="81" spans="1:15" ht="22.5" customHeight="1">
      <c r="A81" s="71"/>
      <c r="B81" s="52"/>
      <c r="C81" s="52"/>
      <c r="D81" s="5" t="s">
        <v>5</v>
      </c>
      <c r="E81" s="21" t="s">
        <v>5</v>
      </c>
      <c r="F81" s="16" t="s">
        <v>5</v>
      </c>
      <c r="G81" s="5" t="s">
        <v>5</v>
      </c>
      <c r="H81" s="32" t="s">
        <v>57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22">
        <v>0</v>
      </c>
      <c r="O81" s="22">
        <v>0</v>
      </c>
    </row>
    <row r="82" spans="1:15" ht="21" hidden="1" customHeight="1">
      <c r="A82" s="71"/>
      <c r="B82" s="63"/>
      <c r="C82" s="50"/>
      <c r="D82" s="17">
        <v>974</v>
      </c>
      <c r="E82" s="17"/>
      <c r="F82" s="17"/>
      <c r="G82" s="17"/>
      <c r="H82" s="32" t="s">
        <v>67</v>
      </c>
      <c r="I82" s="11">
        <f>I88+I94+I100</f>
        <v>0</v>
      </c>
      <c r="J82" s="11">
        <f t="shared" ref="J82:O82" si="26">J88+J94+J100</f>
        <v>0</v>
      </c>
      <c r="K82" s="11">
        <f t="shared" si="26"/>
        <v>0</v>
      </c>
      <c r="L82" s="11">
        <f t="shared" si="26"/>
        <v>0</v>
      </c>
      <c r="M82" s="11">
        <f t="shared" si="26"/>
        <v>0</v>
      </c>
      <c r="N82" s="11">
        <f t="shared" si="26"/>
        <v>0</v>
      </c>
      <c r="O82" s="11">
        <f t="shared" si="26"/>
        <v>0</v>
      </c>
    </row>
    <row r="83" spans="1:15" hidden="1">
      <c r="A83" s="71"/>
      <c r="B83" s="51"/>
      <c r="C83" s="51"/>
      <c r="D83" s="16" t="s">
        <v>5</v>
      </c>
      <c r="E83" s="16" t="s">
        <v>5</v>
      </c>
      <c r="F83" s="16" t="s">
        <v>5</v>
      </c>
      <c r="G83" s="16" t="s">
        <v>5</v>
      </c>
      <c r="H83" s="32" t="s">
        <v>54</v>
      </c>
      <c r="I83" s="11">
        <f>I89+I95+I101</f>
        <v>0</v>
      </c>
      <c r="J83" s="11">
        <f t="shared" ref="J83:O83" si="27">J89+J95+J101</f>
        <v>0</v>
      </c>
      <c r="K83" s="11">
        <f t="shared" si="27"/>
        <v>0</v>
      </c>
      <c r="L83" s="11">
        <f t="shared" si="27"/>
        <v>0</v>
      </c>
      <c r="M83" s="11">
        <f t="shared" si="27"/>
        <v>0</v>
      </c>
      <c r="N83" s="11">
        <f t="shared" si="27"/>
        <v>0</v>
      </c>
      <c r="O83" s="11">
        <f t="shared" si="27"/>
        <v>0</v>
      </c>
    </row>
    <row r="84" spans="1:15" ht="54" hidden="1" customHeight="1">
      <c r="A84" s="71"/>
      <c r="B84" s="51"/>
      <c r="C84" s="51"/>
      <c r="D84" s="17">
        <v>974</v>
      </c>
      <c r="E84" s="28" t="s">
        <v>4</v>
      </c>
      <c r="F84" s="17" t="s">
        <v>40</v>
      </c>
      <c r="G84" s="17">
        <v>200</v>
      </c>
      <c r="H84" s="32" t="s">
        <v>55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22">
        <v>0</v>
      </c>
    </row>
    <row r="85" spans="1:15" hidden="1">
      <c r="A85" s="71"/>
      <c r="B85" s="51"/>
      <c r="C85" s="51"/>
      <c r="D85" s="16" t="s">
        <v>5</v>
      </c>
      <c r="E85" s="16" t="s">
        <v>5</v>
      </c>
      <c r="F85" s="16" t="s">
        <v>5</v>
      </c>
      <c r="G85" s="16" t="s">
        <v>5</v>
      </c>
      <c r="H85" s="32" t="s">
        <v>56</v>
      </c>
      <c r="I85" s="11">
        <f>I91+I97+I103</f>
        <v>0</v>
      </c>
      <c r="J85" s="11">
        <f t="shared" ref="J85:O85" si="28">J91+J97+J103</f>
        <v>0</v>
      </c>
      <c r="K85" s="11">
        <f t="shared" si="28"/>
        <v>0</v>
      </c>
      <c r="L85" s="11">
        <f t="shared" si="28"/>
        <v>0</v>
      </c>
      <c r="M85" s="11">
        <f t="shared" si="28"/>
        <v>0</v>
      </c>
      <c r="N85" s="11">
        <f t="shared" si="28"/>
        <v>0</v>
      </c>
      <c r="O85" s="11">
        <f t="shared" si="28"/>
        <v>0</v>
      </c>
    </row>
    <row r="86" spans="1:15" ht="60" hidden="1">
      <c r="A86" s="71"/>
      <c r="B86" s="51"/>
      <c r="C86" s="51"/>
      <c r="D86" s="5" t="s">
        <v>5</v>
      </c>
      <c r="E86" s="21" t="s">
        <v>5</v>
      </c>
      <c r="F86" s="16" t="s">
        <v>5</v>
      </c>
      <c r="G86" s="5" t="s">
        <v>5</v>
      </c>
      <c r="H86" s="32" t="s">
        <v>59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22">
        <v>0</v>
      </c>
    </row>
    <row r="87" spans="1:15" ht="30" hidden="1">
      <c r="A87" s="71"/>
      <c r="B87" s="52"/>
      <c r="C87" s="52"/>
      <c r="D87" s="16" t="s">
        <v>5</v>
      </c>
      <c r="E87" s="16" t="s">
        <v>5</v>
      </c>
      <c r="F87" s="16" t="s">
        <v>5</v>
      </c>
      <c r="G87" s="16" t="s">
        <v>5</v>
      </c>
      <c r="H87" s="32" t="s">
        <v>57</v>
      </c>
      <c r="I87" s="11">
        <f>I93+I99+I105</f>
        <v>0</v>
      </c>
      <c r="J87" s="11">
        <f t="shared" ref="J87:O87" si="29">J93+J99+J105</f>
        <v>0</v>
      </c>
      <c r="K87" s="11">
        <f t="shared" si="29"/>
        <v>0</v>
      </c>
      <c r="L87" s="11">
        <f t="shared" si="29"/>
        <v>0</v>
      </c>
      <c r="M87" s="11">
        <f t="shared" si="29"/>
        <v>0</v>
      </c>
      <c r="N87" s="11">
        <f t="shared" si="29"/>
        <v>0</v>
      </c>
      <c r="O87" s="11">
        <f t="shared" si="29"/>
        <v>0</v>
      </c>
    </row>
    <row r="88" spans="1:15" ht="21" customHeight="1">
      <c r="A88" s="71"/>
      <c r="B88" s="50" t="s">
        <v>134</v>
      </c>
      <c r="C88" s="50" t="s">
        <v>98</v>
      </c>
      <c r="D88" s="17">
        <v>974</v>
      </c>
      <c r="E88" s="17"/>
      <c r="F88" s="17"/>
      <c r="G88" s="17"/>
      <c r="H88" s="32" t="s">
        <v>67</v>
      </c>
      <c r="I88" s="11">
        <f t="shared" ref="I88:O88" si="30">SUM(I89:I93)</f>
        <v>0</v>
      </c>
      <c r="J88" s="11">
        <f t="shared" si="30"/>
        <v>0</v>
      </c>
      <c r="K88" s="11">
        <f t="shared" si="30"/>
        <v>0</v>
      </c>
      <c r="L88" s="11">
        <f t="shared" si="30"/>
        <v>0</v>
      </c>
      <c r="M88" s="11">
        <f t="shared" si="30"/>
        <v>0</v>
      </c>
      <c r="N88" s="22">
        <f t="shared" si="30"/>
        <v>0</v>
      </c>
      <c r="O88" s="22">
        <f t="shared" si="30"/>
        <v>0</v>
      </c>
    </row>
    <row r="89" spans="1:15">
      <c r="A89" s="71"/>
      <c r="B89" s="51"/>
      <c r="C89" s="51"/>
      <c r="D89" s="16" t="s">
        <v>5</v>
      </c>
      <c r="E89" s="16" t="s">
        <v>5</v>
      </c>
      <c r="F89" s="16" t="s">
        <v>5</v>
      </c>
      <c r="G89" s="16" t="s">
        <v>5</v>
      </c>
      <c r="H89" s="32" t="s">
        <v>54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22">
        <v>0</v>
      </c>
      <c r="O89" s="22">
        <v>0</v>
      </c>
    </row>
    <row r="90" spans="1:15" ht="35.25" customHeight="1">
      <c r="A90" s="71"/>
      <c r="B90" s="51"/>
      <c r="C90" s="51"/>
      <c r="D90" s="17">
        <v>974</v>
      </c>
      <c r="E90" s="17" t="s">
        <v>4</v>
      </c>
      <c r="F90" s="17" t="s">
        <v>40</v>
      </c>
      <c r="G90" s="17">
        <v>200</v>
      </c>
      <c r="H90" s="32" t="s">
        <v>55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22">
        <v>0</v>
      </c>
      <c r="O90" s="22">
        <v>0</v>
      </c>
    </row>
    <row r="91" spans="1:15">
      <c r="A91" s="71"/>
      <c r="B91" s="51"/>
      <c r="C91" s="51"/>
      <c r="D91" s="16" t="s">
        <v>5</v>
      </c>
      <c r="E91" s="16" t="s">
        <v>5</v>
      </c>
      <c r="F91" s="16" t="s">
        <v>5</v>
      </c>
      <c r="G91" s="16" t="s">
        <v>5</v>
      </c>
      <c r="H91" s="32" t="s">
        <v>56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22">
        <v>0</v>
      </c>
      <c r="O91" s="22">
        <v>0</v>
      </c>
    </row>
    <row r="92" spans="1:15" ht="60">
      <c r="A92" s="71"/>
      <c r="B92" s="51"/>
      <c r="C92" s="51"/>
      <c r="D92" s="5" t="s">
        <v>5</v>
      </c>
      <c r="E92" s="21" t="s">
        <v>5</v>
      </c>
      <c r="F92" s="16" t="s">
        <v>5</v>
      </c>
      <c r="G92" s="5" t="s">
        <v>5</v>
      </c>
      <c r="H92" s="32" t="s">
        <v>59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22">
        <v>0</v>
      </c>
    </row>
    <row r="93" spans="1:15" ht="18.75" customHeight="1">
      <c r="A93" s="71"/>
      <c r="B93" s="52"/>
      <c r="C93" s="52"/>
      <c r="D93" s="16" t="s">
        <v>5</v>
      </c>
      <c r="E93" s="16" t="s">
        <v>5</v>
      </c>
      <c r="F93" s="16" t="s">
        <v>5</v>
      </c>
      <c r="G93" s="16" t="s">
        <v>5</v>
      </c>
      <c r="H93" s="32" t="s">
        <v>57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22">
        <v>0</v>
      </c>
      <c r="O93" s="22">
        <v>0</v>
      </c>
    </row>
    <row r="94" spans="1:15" ht="21" customHeight="1">
      <c r="A94" s="71"/>
      <c r="B94" s="63" t="s">
        <v>96</v>
      </c>
      <c r="C94" s="50" t="s">
        <v>98</v>
      </c>
      <c r="D94" s="17">
        <v>974</v>
      </c>
      <c r="E94" s="17"/>
      <c r="F94" s="17"/>
      <c r="G94" s="17"/>
      <c r="H94" s="32" t="s">
        <v>67</v>
      </c>
      <c r="I94" s="11">
        <f t="shared" ref="I94:O94" si="31">SUM(I95:I99)</f>
        <v>0</v>
      </c>
      <c r="J94" s="11">
        <f t="shared" si="31"/>
        <v>0</v>
      </c>
      <c r="K94" s="11">
        <f t="shared" si="31"/>
        <v>0</v>
      </c>
      <c r="L94" s="11">
        <f t="shared" si="31"/>
        <v>0</v>
      </c>
      <c r="M94" s="11">
        <f t="shared" si="31"/>
        <v>0</v>
      </c>
      <c r="N94" s="22">
        <f t="shared" si="31"/>
        <v>0</v>
      </c>
      <c r="O94" s="22">
        <f t="shared" si="31"/>
        <v>0</v>
      </c>
    </row>
    <row r="95" spans="1:15">
      <c r="A95" s="71"/>
      <c r="B95" s="51"/>
      <c r="C95" s="51"/>
      <c r="D95" s="16" t="s">
        <v>5</v>
      </c>
      <c r="E95" s="16" t="s">
        <v>5</v>
      </c>
      <c r="F95" s="16" t="s">
        <v>5</v>
      </c>
      <c r="G95" s="16" t="s">
        <v>5</v>
      </c>
      <c r="H95" s="32" t="s">
        <v>54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22">
        <v>0</v>
      </c>
      <c r="O95" s="22">
        <v>0</v>
      </c>
    </row>
    <row r="96" spans="1:15" ht="34.5" customHeight="1">
      <c r="A96" s="71"/>
      <c r="B96" s="51"/>
      <c r="C96" s="51"/>
      <c r="D96" s="17">
        <v>974</v>
      </c>
      <c r="E96" s="17" t="s">
        <v>4</v>
      </c>
      <c r="F96" s="17" t="s">
        <v>40</v>
      </c>
      <c r="G96" s="17">
        <v>200</v>
      </c>
      <c r="H96" s="32" t="s">
        <v>55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22">
        <v>0</v>
      </c>
      <c r="O96" s="22">
        <v>0</v>
      </c>
    </row>
    <row r="97" spans="1:15">
      <c r="A97" s="71"/>
      <c r="B97" s="51"/>
      <c r="C97" s="51"/>
      <c r="D97" s="16" t="s">
        <v>5</v>
      </c>
      <c r="E97" s="16" t="s">
        <v>5</v>
      </c>
      <c r="F97" s="16" t="s">
        <v>5</v>
      </c>
      <c r="G97" s="16" t="s">
        <v>5</v>
      </c>
      <c r="H97" s="32" t="s">
        <v>56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22">
        <v>0</v>
      </c>
      <c r="O97" s="22">
        <v>0</v>
      </c>
    </row>
    <row r="98" spans="1:15" ht="60">
      <c r="A98" s="71"/>
      <c r="B98" s="51"/>
      <c r="C98" s="51"/>
      <c r="D98" s="5" t="s">
        <v>5</v>
      </c>
      <c r="E98" s="21" t="s">
        <v>5</v>
      </c>
      <c r="F98" s="16" t="s">
        <v>5</v>
      </c>
      <c r="G98" s="5" t="s">
        <v>5</v>
      </c>
      <c r="H98" s="32" t="s">
        <v>59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22">
        <v>0</v>
      </c>
    </row>
    <row r="99" spans="1:15" ht="21" customHeight="1">
      <c r="A99" s="71"/>
      <c r="B99" s="52"/>
      <c r="C99" s="52"/>
      <c r="D99" s="16" t="s">
        <v>5</v>
      </c>
      <c r="E99" s="16" t="s">
        <v>5</v>
      </c>
      <c r="F99" s="16" t="s">
        <v>5</v>
      </c>
      <c r="G99" s="16" t="s">
        <v>5</v>
      </c>
      <c r="H99" s="32" t="s">
        <v>57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22">
        <v>0</v>
      </c>
      <c r="O99" s="22">
        <v>0</v>
      </c>
    </row>
    <row r="100" spans="1:15" ht="21.75" customHeight="1">
      <c r="A100" s="71"/>
      <c r="B100" s="50" t="s">
        <v>97</v>
      </c>
      <c r="C100" s="50" t="s">
        <v>98</v>
      </c>
      <c r="D100" s="17">
        <v>974</v>
      </c>
      <c r="E100" s="17"/>
      <c r="F100" s="17"/>
      <c r="G100" s="17"/>
      <c r="H100" s="32" t="s">
        <v>67</v>
      </c>
      <c r="I100" s="11">
        <f t="shared" ref="I100:O100" si="32">SUM(I101:I105)</f>
        <v>0</v>
      </c>
      <c r="J100" s="11">
        <f t="shared" si="32"/>
        <v>0</v>
      </c>
      <c r="K100" s="11">
        <f t="shared" si="32"/>
        <v>0</v>
      </c>
      <c r="L100" s="11">
        <f t="shared" si="32"/>
        <v>0</v>
      </c>
      <c r="M100" s="11">
        <f t="shared" si="32"/>
        <v>0</v>
      </c>
      <c r="N100" s="22">
        <f t="shared" si="32"/>
        <v>0</v>
      </c>
      <c r="O100" s="22">
        <f t="shared" si="32"/>
        <v>0</v>
      </c>
    </row>
    <row r="101" spans="1:15">
      <c r="A101" s="71"/>
      <c r="B101" s="51"/>
      <c r="C101" s="51"/>
      <c r="D101" s="16" t="s">
        <v>5</v>
      </c>
      <c r="E101" s="16" t="s">
        <v>5</v>
      </c>
      <c r="F101" s="16" t="s">
        <v>5</v>
      </c>
      <c r="G101" s="16" t="s">
        <v>5</v>
      </c>
      <c r="H101" s="32" t="s">
        <v>54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22">
        <v>0</v>
      </c>
      <c r="O101" s="22">
        <v>0</v>
      </c>
    </row>
    <row r="102" spans="1:15" ht="30" customHeight="1">
      <c r="A102" s="71"/>
      <c r="B102" s="51"/>
      <c r="C102" s="51"/>
      <c r="D102" s="17">
        <v>974</v>
      </c>
      <c r="E102" s="17" t="s">
        <v>4</v>
      </c>
      <c r="F102" s="17" t="s">
        <v>40</v>
      </c>
      <c r="G102" s="17">
        <v>200</v>
      </c>
      <c r="H102" s="32" t="s">
        <v>55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22">
        <v>0</v>
      </c>
      <c r="O102" s="22">
        <v>0</v>
      </c>
    </row>
    <row r="103" spans="1:15">
      <c r="A103" s="71"/>
      <c r="B103" s="51"/>
      <c r="C103" s="51"/>
      <c r="D103" s="16" t="s">
        <v>5</v>
      </c>
      <c r="E103" s="16" t="s">
        <v>5</v>
      </c>
      <c r="F103" s="16" t="s">
        <v>5</v>
      </c>
      <c r="G103" s="16" t="s">
        <v>5</v>
      </c>
      <c r="H103" s="32" t="s">
        <v>56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22">
        <v>0</v>
      </c>
      <c r="O103" s="22">
        <v>0</v>
      </c>
    </row>
    <row r="104" spans="1:15" ht="60">
      <c r="A104" s="71"/>
      <c r="B104" s="51"/>
      <c r="C104" s="51"/>
      <c r="D104" s="5" t="s">
        <v>5</v>
      </c>
      <c r="E104" s="21" t="s">
        <v>5</v>
      </c>
      <c r="F104" s="16" t="s">
        <v>5</v>
      </c>
      <c r="G104" s="5" t="s">
        <v>5</v>
      </c>
      <c r="H104" s="32" t="s">
        <v>59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22">
        <v>0</v>
      </c>
    </row>
    <row r="105" spans="1:15" ht="18" customHeight="1">
      <c r="A105" s="71"/>
      <c r="B105" s="52"/>
      <c r="C105" s="52"/>
      <c r="D105" s="16" t="s">
        <v>5</v>
      </c>
      <c r="E105" s="16" t="s">
        <v>5</v>
      </c>
      <c r="F105" s="16" t="s">
        <v>5</v>
      </c>
      <c r="G105" s="16" t="s">
        <v>5</v>
      </c>
      <c r="H105" s="32" t="s">
        <v>57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22">
        <v>0</v>
      </c>
      <c r="O105" s="22">
        <v>0</v>
      </c>
    </row>
    <row r="106" spans="1:15" ht="21" customHeight="1">
      <c r="A106" s="60" t="s">
        <v>18</v>
      </c>
      <c r="B106" s="50" t="s">
        <v>35</v>
      </c>
      <c r="C106" s="50" t="s">
        <v>98</v>
      </c>
      <c r="D106" s="17">
        <v>974</v>
      </c>
      <c r="E106" s="17"/>
      <c r="F106" s="17"/>
      <c r="G106" s="17"/>
      <c r="H106" s="32" t="s">
        <v>67</v>
      </c>
      <c r="I106" s="11">
        <f>I112+I118</f>
        <v>6284.5</v>
      </c>
      <c r="J106" s="36">
        <f t="shared" ref="J106:O106" si="33">J112+J118</f>
        <v>4204.3</v>
      </c>
      <c r="K106" s="11">
        <f t="shared" si="33"/>
        <v>3899.1</v>
      </c>
      <c r="L106" s="11">
        <f t="shared" si="33"/>
        <v>3810.8</v>
      </c>
      <c r="M106" s="11">
        <f t="shared" si="33"/>
        <v>4111</v>
      </c>
      <c r="N106" s="11">
        <f t="shared" si="33"/>
        <v>4111</v>
      </c>
      <c r="O106" s="22">
        <f t="shared" si="33"/>
        <v>4111</v>
      </c>
    </row>
    <row r="107" spans="1:15">
      <c r="A107" s="61"/>
      <c r="B107" s="51"/>
      <c r="C107" s="51"/>
      <c r="D107" s="5" t="s">
        <v>5</v>
      </c>
      <c r="E107" s="5" t="s">
        <v>5</v>
      </c>
      <c r="F107" s="5" t="s">
        <v>5</v>
      </c>
      <c r="G107" s="5" t="s">
        <v>5</v>
      </c>
      <c r="H107" s="32" t="s">
        <v>54</v>
      </c>
      <c r="I107" s="11">
        <f t="shared" ref="I107:O107" si="34">I113+I119</f>
        <v>0</v>
      </c>
      <c r="J107" s="11">
        <f t="shared" si="34"/>
        <v>0</v>
      </c>
      <c r="K107" s="11">
        <f t="shared" si="34"/>
        <v>0</v>
      </c>
      <c r="L107" s="11">
        <f t="shared" si="34"/>
        <v>0</v>
      </c>
      <c r="M107" s="11">
        <f t="shared" si="34"/>
        <v>0</v>
      </c>
      <c r="N107" s="11">
        <f t="shared" si="34"/>
        <v>0</v>
      </c>
      <c r="O107" s="22">
        <f t="shared" si="34"/>
        <v>0</v>
      </c>
    </row>
    <row r="108" spans="1:15" ht="33.75" customHeight="1">
      <c r="A108" s="61"/>
      <c r="B108" s="51"/>
      <c r="C108" s="51"/>
      <c r="D108" s="17">
        <v>974</v>
      </c>
      <c r="E108" s="17" t="s">
        <v>22</v>
      </c>
      <c r="F108" s="17" t="s">
        <v>36</v>
      </c>
      <c r="G108" s="17">
        <v>200</v>
      </c>
      <c r="H108" s="32" t="s">
        <v>55</v>
      </c>
      <c r="I108" s="11">
        <f t="shared" ref="I108:O108" si="35">I114+I120</f>
        <v>0</v>
      </c>
      <c r="J108" s="11">
        <f t="shared" si="35"/>
        <v>0</v>
      </c>
      <c r="K108" s="11">
        <f t="shared" si="35"/>
        <v>0</v>
      </c>
      <c r="L108" s="11">
        <f t="shared" si="35"/>
        <v>0</v>
      </c>
      <c r="M108" s="11">
        <f t="shared" si="35"/>
        <v>0</v>
      </c>
      <c r="N108" s="11">
        <f t="shared" si="35"/>
        <v>0</v>
      </c>
      <c r="O108" s="22">
        <f t="shared" si="35"/>
        <v>0</v>
      </c>
    </row>
    <row r="109" spans="1:15">
      <c r="A109" s="61"/>
      <c r="B109" s="51"/>
      <c r="C109" s="51"/>
      <c r="D109" s="16" t="s">
        <v>5</v>
      </c>
      <c r="E109" s="16" t="s">
        <v>5</v>
      </c>
      <c r="F109" s="16" t="s">
        <v>5</v>
      </c>
      <c r="G109" s="16" t="s">
        <v>5</v>
      </c>
      <c r="H109" s="32" t="s">
        <v>56</v>
      </c>
      <c r="I109" s="11">
        <f>I115+I121</f>
        <v>0</v>
      </c>
      <c r="J109" s="11">
        <f t="shared" ref="J109:O109" si="36">J115+J121</f>
        <v>43.7</v>
      </c>
      <c r="K109" s="11">
        <f t="shared" si="36"/>
        <v>0</v>
      </c>
      <c r="L109" s="11">
        <f t="shared" si="36"/>
        <v>0</v>
      </c>
      <c r="M109" s="11">
        <f t="shared" si="36"/>
        <v>0</v>
      </c>
      <c r="N109" s="11">
        <f t="shared" si="36"/>
        <v>0</v>
      </c>
      <c r="O109" s="22">
        <f t="shared" si="36"/>
        <v>0</v>
      </c>
    </row>
    <row r="110" spans="1:15" ht="60">
      <c r="A110" s="61"/>
      <c r="B110" s="51"/>
      <c r="C110" s="51"/>
      <c r="D110" s="5" t="s">
        <v>5</v>
      </c>
      <c r="E110" s="21" t="s">
        <v>5</v>
      </c>
      <c r="F110" s="16" t="s">
        <v>5</v>
      </c>
      <c r="G110" s="5" t="s">
        <v>5</v>
      </c>
      <c r="H110" s="32" t="s">
        <v>59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22">
        <v>0</v>
      </c>
    </row>
    <row r="111" spans="1:15" ht="16.5" customHeight="1">
      <c r="A111" s="62"/>
      <c r="B111" s="52"/>
      <c r="C111" s="52"/>
      <c r="D111" s="16" t="s">
        <v>5</v>
      </c>
      <c r="E111" s="16" t="s">
        <v>5</v>
      </c>
      <c r="F111" s="16" t="s">
        <v>5</v>
      </c>
      <c r="G111" s="16" t="s">
        <v>5</v>
      </c>
      <c r="H111" s="32" t="s">
        <v>57</v>
      </c>
      <c r="I111" s="11">
        <v>6284.5</v>
      </c>
      <c r="J111" s="11">
        <v>4160.6000000000004</v>
      </c>
      <c r="K111" s="36">
        <v>3899.1</v>
      </c>
      <c r="L111" s="36">
        <v>3810.8</v>
      </c>
      <c r="M111" s="36">
        <v>4111</v>
      </c>
      <c r="N111" s="36">
        <v>4111</v>
      </c>
      <c r="O111" s="22">
        <v>4111</v>
      </c>
    </row>
    <row r="112" spans="1:15" ht="21" customHeight="1">
      <c r="A112" s="68"/>
      <c r="B112" s="43" t="s">
        <v>99</v>
      </c>
      <c r="C112" s="50" t="s">
        <v>98</v>
      </c>
      <c r="D112" s="17">
        <v>974</v>
      </c>
      <c r="E112" s="17"/>
      <c r="F112" s="17"/>
      <c r="G112" s="17"/>
      <c r="H112" s="32" t="s">
        <v>67</v>
      </c>
      <c r="I112" s="11">
        <f t="shared" ref="I112:O112" si="37">SUM(I113:I117)</f>
        <v>0</v>
      </c>
      <c r="J112" s="11">
        <f t="shared" si="37"/>
        <v>43.7</v>
      </c>
      <c r="K112" s="11">
        <f t="shared" si="37"/>
        <v>0</v>
      </c>
      <c r="L112" s="11">
        <f t="shared" si="37"/>
        <v>0</v>
      </c>
      <c r="M112" s="11">
        <f t="shared" si="37"/>
        <v>0</v>
      </c>
      <c r="N112" s="22">
        <f t="shared" si="37"/>
        <v>0</v>
      </c>
      <c r="O112" s="22">
        <f t="shared" si="37"/>
        <v>0</v>
      </c>
    </row>
    <row r="113" spans="1:15">
      <c r="A113" s="68"/>
      <c r="B113" s="43"/>
      <c r="C113" s="51"/>
      <c r="D113" s="5" t="s">
        <v>5</v>
      </c>
      <c r="E113" s="5" t="s">
        <v>5</v>
      </c>
      <c r="F113" s="5" t="s">
        <v>5</v>
      </c>
      <c r="G113" s="5" t="s">
        <v>5</v>
      </c>
      <c r="H113" s="32" t="s">
        <v>54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22">
        <v>0</v>
      </c>
      <c r="O113" s="22">
        <v>0</v>
      </c>
    </row>
    <row r="114" spans="1:15" ht="45">
      <c r="A114" s="68"/>
      <c r="B114" s="43"/>
      <c r="C114" s="51"/>
      <c r="D114" s="17">
        <v>974</v>
      </c>
      <c r="E114" s="17" t="s">
        <v>22</v>
      </c>
      <c r="F114" s="17" t="s">
        <v>36</v>
      </c>
      <c r="G114" s="17">
        <v>200</v>
      </c>
      <c r="H114" s="32" t="s">
        <v>55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22">
        <v>0</v>
      </c>
      <c r="O114" s="22">
        <v>0</v>
      </c>
    </row>
    <row r="115" spans="1:15">
      <c r="A115" s="68"/>
      <c r="B115" s="43"/>
      <c r="C115" s="51"/>
      <c r="D115" s="16" t="s">
        <v>5</v>
      </c>
      <c r="E115" s="16" t="s">
        <v>5</v>
      </c>
      <c r="F115" s="16" t="s">
        <v>5</v>
      </c>
      <c r="G115" s="16" t="s">
        <v>5</v>
      </c>
      <c r="H115" s="32" t="s">
        <v>56</v>
      </c>
      <c r="I115" s="11">
        <v>0</v>
      </c>
      <c r="J115" s="11">
        <v>43.7</v>
      </c>
      <c r="K115" s="11">
        <v>0</v>
      </c>
      <c r="L115" s="11">
        <v>0</v>
      </c>
      <c r="M115" s="11">
        <v>0</v>
      </c>
      <c r="N115" s="22">
        <v>0</v>
      </c>
      <c r="O115" s="22">
        <v>0</v>
      </c>
    </row>
    <row r="116" spans="1:15" ht="60">
      <c r="A116" s="68"/>
      <c r="B116" s="43"/>
      <c r="C116" s="51"/>
      <c r="D116" s="5" t="s">
        <v>5</v>
      </c>
      <c r="E116" s="21" t="s">
        <v>5</v>
      </c>
      <c r="F116" s="16" t="s">
        <v>5</v>
      </c>
      <c r="G116" s="5" t="s">
        <v>5</v>
      </c>
      <c r="H116" s="32" t="s">
        <v>59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22">
        <v>0</v>
      </c>
    </row>
    <row r="117" spans="1:15" ht="15.75" customHeight="1">
      <c r="A117" s="68"/>
      <c r="B117" s="43"/>
      <c r="C117" s="52"/>
      <c r="D117" s="16" t="s">
        <v>5</v>
      </c>
      <c r="E117" s="16" t="s">
        <v>5</v>
      </c>
      <c r="F117" s="16" t="s">
        <v>5</v>
      </c>
      <c r="G117" s="16" t="s">
        <v>5</v>
      </c>
      <c r="H117" s="32" t="s">
        <v>57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22">
        <v>0</v>
      </c>
      <c r="O117" s="22">
        <v>0</v>
      </c>
    </row>
    <row r="118" spans="1:15" ht="21" customHeight="1">
      <c r="A118" s="68"/>
      <c r="B118" s="43" t="s">
        <v>100</v>
      </c>
      <c r="C118" s="50" t="s">
        <v>98</v>
      </c>
      <c r="D118" s="17">
        <v>974</v>
      </c>
      <c r="E118" s="17"/>
      <c r="F118" s="17"/>
      <c r="G118" s="17"/>
      <c r="H118" s="32" t="s">
        <v>67</v>
      </c>
      <c r="I118" s="11">
        <f t="shared" ref="I118:O118" si="38">SUM(I119:I123)</f>
        <v>6284.5</v>
      </c>
      <c r="J118" s="11">
        <f t="shared" si="38"/>
        <v>4160.6000000000004</v>
      </c>
      <c r="K118" s="36">
        <f t="shared" si="38"/>
        <v>3899.1</v>
      </c>
      <c r="L118" s="36">
        <f t="shared" si="38"/>
        <v>3810.8</v>
      </c>
      <c r="M118" s="36">
        <f t="shared" si="38"/>
        <v>4111</v>
      </c>
      <c r="N118" s="36">
        <f t="shared" si="38"/>
        <v>4111</v>
      </c>
      <c r="O118" s="22">
        <f t="shared" si="38"/>
        <v>4111</v>
      </c>
    </row>
    <row r="119" spans="1:15">
      <c r="A119" s="68"/>
      <c r="B119" s="43"/>
      <c r="C119" s="51"/>
      <c r="D119" s="5" t="s">
        <v>5</v>
      </c>
      <c r="E119" s="5" t="s">
        <v>5</v>
      </c>
      <c r="F119" s="5" t="s">
        <v>5</v>
      </c>
      <c r="G119" s="5" t="s">
        <v>5</v>
      </c>
      <c r="H119" s="32" t="s">
        <v>54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22">
        <v>0</v>
      </c>
      <c r="O119" s="22">
        <v>0</v>
      </c>
    </row>
    <row r="120" spans="1:15" ht="31.5" customHeight="1">
      <c r="A120" s="68"/>
      <c r="B120" s="43"/>
      <c r="C120" s="51"/>
      <c r="D120" s="17">
        <v>974</v>
      </c>
      <c r="E120" s="17" t="s">
        <v>22</v>
      </c>
      <c r="F120" s="17" t="s">
        <v>85</v>
      </c>
      <c r="G120" s="17">
        <v>200</v>
      </c>
      <c r="H120" s="32" t="s">
        <v>55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22">
        <v>0</v>
      </c>
      <c r="O120" s="22">
        <v>0</v>
      </c>
    </row>
    <row r="121" spans="1:15">
      <c r="A121" s="68"/>
      <c r="B121" s="43"/>
      <c r="C121" s="51"/>
      <c r="D121" s="5" t="s">
        <v>5</v>
      </c>
      <c r="E121" s="5" t="s">
        <v>5</v>
      </c>
      <c r="F121" s="5" t="s">
        <v>5</v>
      </c>
      <c r="G121" s="5" t="s">
        <v>5</v>
      </c>
      <c r="H121" s="32" t="s">
        <v>56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22">
        <v>0</v>
      </c>
      <c r="O121" s="22">
        <v>0</v>
      </c>
    </row>
    <row r="122" spans="1:15" ht="60">
      <c r="A122" s="68"/>
      <c r="B122" s="43"/>
      <c r="C122" s="51"/>
      <c r="D122" s="5" t="s">
        <v>5</v>
      </c>
      <c r="E122" s="21" t="s">
        <v>5</v>
      </c>
      <c r="F122" s="16" t="s">
        <v>5</v>
      </c>
      <c r="G122" s="5" t="s">
        <v>5</v>
      </c>
      <c r="H122" s="32" t="s">
        <v>59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22">
        <v>0</v>
      </c>
    </row>
    <row r="123" spans="1:15" ht="29.25" customHeight="1">
      <c r="A123" s="68"/>
      <c r="B123" s="43"/>
      <c r="C123" s="52"/>
      <c r="D123" s="17">
        <v>974</v>
      </c>
      <c r="E123" s="17" t="s">
        <v>22</v>
      </c>
      <c r="F123" s="17" t="s">
        <v>85</v>
      </c>
      <c r="G123" s="17">
        <v>600</v>
      </c>
      <c r="H123" s="32" t="s">
        <v>57</v>
      </c>
      <c r="I123" s="11">
        <v>6284.5</v>
      </c>
      <c r="J123" s="11">
        <v>4160.6000000000004</v>
      </c>
      <c r="K123" s="36">
        <v>3899.1</v>
      </c>
      <c r="L123" s="36">
        <v>3810.8</v>
      </c>
      <c r="M123" s="36">
        <v>4111</v>
      </c>
      <c r="N123" s="36">
        <v>4111</v>
      </c>
      <c r="O123" s="22">
        <v>4111</v>
      </c>
    </row>
    <row r="124" spans="1:15" ht="21">
      <c r="A124" s="60" t="s">
        <v>19</v>
      </c>
      <c r="B124" s="50" t="s">
        <v>0</v>
      </c>
      <c r="C124" s="50" t="s">
        <v>94</v>
      </c>
      <c r="D124" s="17">
        <v>974</v>
      </c>
      <c r="E124" s="17"/>
      <c r="F124" s="17"/>
      <c r="G124" s="17"/>
      <c r="H124" s="32" t="s">
        <v>67</v>
      </c>
      <c r="I124" s="11">
        <f>I131+I138+I144+I150+I156+I162+I168</f>
        <v>0</v>
      </c>
      <c r="J124" s="11">
        <f t="shared" ref="J124:O124" si="39">J131+J138+J144+J150+J156+J162+J168</f>
        <v>0</v>
      </c>
      <c r="K124" s="11">
        <f t="shared" si="39"/>
        <v>0</v>
      </c>
      <c r="L124" s="11">
        <f>L131+L138+L144+L150+L156+L162+L168</f>
        <v>0</v>
      </c>
      <c r="M124" s="11">
        <f>M131+M138+M144+M150+M156+M162+M168</f>
        <v>0</v>
      </c>
      <c r="N124" s="11">
        <f t="shared" si="39"/>
        <v>0</v>
      </c>
      <c r="O124" s="22">
        <f t="shared" si="39"/>
        <v>0</v>
      </c>
    </row>
    <row r="125" spans="1:15">
      <c r="A125" s="61"/>
      <c r="B125" s="51"/>
      <c r="C125" s="51"/>
      <c r="D125" s="5" t="s">
        <v>5</v>
      </c>
      <c r="E125" s="5" t="s">
        <v>5</v>
      </c>
      <c r="F125" s="5" t="s">
        <v>5</v>
      </c>
      <c r="G125" s="5" t="s">
        <v>5</v>
      </c>
      <c r="H125" s="32" t="s">
        <v>54</v>
      </c>
      <c r="I125" s="11">
        <f>I132+I139+I145+I151+I157+I163+I169</f>
        <v>0</v>
      </c>
      <c r="J125" s="11">
        <f t="shared" ref="J125:O125" si="40">J132+J139+J145+J151+J157+J163+J169</f>
        <v>0</v>
      </c>
      <c r="K125" s="11">
        <f t="shared" si="40"/>
        <v>0</v>
      </c>
      <c r="L125" s="11">
        <f t="shared" si="40"/>
        <v>0</v>
      </c>
      <c r="M125" s="11">
        <f t="shared" si="40"/>
        <v>0</v>
      </c>
      <c r="N125" s="11">
        <f t="shared" si="40"/>
        <v>0</v>
      </c>
      <c r="O125" s="22">
        <f t="shared" si="40"/>
        <v>0</v>
      </c>
    </row>
    <row r="126" spans="1:15" ht="21">
      <c r="A126" s="61"/>
      <c r="B126" s="51"/>
      <c r="C126" s="51"/>
      <c r="D126" s="17">
        <v>974</v>
      </c>
      <c r="E126" s="17" t="s">
        <v>22</v>
      </c>
      <c r="F126" s="17" t="s">
        <v>37</v>
      </c>
      <c r="G126" s="17">
        <v>200</v>
      </c>
      <c r="H126" s="43" t="s">
        <v>55</v>
      </c>
      <c r="I126" s="11">
        <f>I133</f>
        <v>0</v>
      </c>
      <c r="J126" s="11">
        <f t="shared" ref="J126:O126" si="41">J133</f>
        <v>0</v>
      </c>
      <c r="K126" s="11">
        <f t="shared" si="41"/>
        <v>0</v>
      </c>
      <c r="L126" s="11">
        <f t="shared" si="41"/>
        <v>0</v>
      </c>
      <c r="M126" s="11">
        <f t="shared" si="41"/>
        <v>0</v>
      </c>
      <c r="N126" s="11">
        <f t="shared" si="41"/>
        <v>0</v>
      </c>
      <c r="O126" s="22">
        <f t="shared" si="41"/>
        <v>0</v>
      </c>
    </row>
    <row r="127" spans="1:15" ht="27.75" customHeight="1">
      <c r="A127" s="61"/>
      <c r="B127" s="51"/>
      <c r="C127" s="51"/>
      <c r="D127" s="17">
        <v>974</v>
      </c>
      <c r="E127" s="17" t="s">
        <v>4</v>
      </c>
      <c r="F127" s="17" t="s">
        <v>37</v>
      </c>
      <c r="G127" s="17">
        <v>200</v>
      </c>
      <c r="H127" s="43"/>
      <c r="I127" s="11">
        <f>I134+I140+I146+I152+I158+I164+I170</f>
        <v>0</v>
      </c>
      <c r="J127" s="11">
        <f t="shared" ref="J127:O127" si="42">J134+J140+J146+J152+J158+J164+J170</f>
        <v>0</v>
      </c>
      <c r="K127" s="11">
        <f t="shared" si="42"/>
        <v>0</v>
      </c>
      <c r="L127" s="11">
        <f t="shared" si="42"/>
        <v>0</v>
      </c>
      <c r="M127" s="11">
        <f t="shared" si="42"/>
        <v>0</v>
      </c>
      <c r="N127" s="11">
        <f t="shared" si="42"/>
        <v>0</v>
      </c>
      <c r="O127" s="22">
        <f t="shared" si="42"/>
        <v>0</v>
      </c>
    </row>
    <row r="128" spans="1:15">
      <c r="A128" s="61"/>
      <c r="B128" s="51"/>
      <c r="C128" s="51"/>
      <c r="D128" s="5" t="s">
        <v>5</v>
      </c>
      <c r="E128" s="5" t="s">
        <v>5</v>
      </c>
      <c r="F128" s="5" t="s">
        <v>5</v>
      </c>
      <c r="G128" s="5" t="s">
        <v>5</v>
      </c>
      <c r="H128" s="32" t="s">
        <v>56</v>
      </c>
      <c r="I128" s="11">
        <f>I135+I141+I147+I153+I159+I165+I171</f>
        <v>0</v>
      </c>
      <c r="J128" s="11">
        <f t="shared" ref="J128:O128" si="43">J135+J141+J147+J153+J159+J165+J171</f>
        <v>0</v>
      </c>
      <c r="K128" s="11">
        <v>0</v>
      </c>
      <c r="L128" s="11">
        <v>0</v>
      </c>
      <c r="M128" s="11">
        <f t="shared" si="43"/>
        <v>0</v>
      </c>
      <c r="N128" s="11">
        <f t="shared" si="43"/>
        <v>0</v>
      </c>
      <c r="O128" s="22">
        <f t="shared" si="43"/>
        <v>0</v>
      </c>
    </row>
    <row r="129" spans="1:15" ht="60">
      <c r="A129" s="61"/>
      <c r="B129" s="51"/>
      <c r="C129" s="51"/>
      <c r="D129" s="5" t="s">
        <v>5</v>
      </c>
      <c r="E129" s="21" t="s">
        <v>5</v>
      </c>
      <c r="F129" s="16" t="s">
        <v>5</v>
      </c>
      <c r="G129" s="5" t="s">
        <v>5</v>
      </c>
      <c r="H129" s="32" t="s">
        <v>59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22">
        <v>0</v>
      </c>
    </row>
    <row r="130" spans="1:15" ht="30">
      <c r="A130" s="62"/>
      <c r="B130" s="52"/>
      <c r="C130" s="52"/>
      <c r="D130" s="5" t="s">
        <v>5</v>
      </c>
      <c r="E130" s="5" t="s">
        <v>5</v>
      </c>
      <c r="F130" s="5" t="s">
        <v>5</v>
      </c>
      <c r="G130" s="5" t="s">
        <v>5</v>
      </c>
      <c r="H130" s="32" t="s">
        <v>57</v>
      </c>
      <c r="I130" s="11">
        <f>I137+I143+I149+I155+I161+I167+I173</f>
        <v>0</v>
      </c>
      <c r="J130" s="11">
        <f t="shared" ref="J130:O130" si="44">J137+J143+J149+J155+J161+J167+J173</f>
        <v>0</v>
      </c>
      <c r="K130" s="11">
        <f t="shared" si="44"/>
        <v>0</v>
      </c>
      <c r="L130" s="11">
        <f t="shared" si="44"/>
        <v>0</v>
      </c>
      <c r="M130" s="11">
        <f t="shared" si="44"/>
        <v>0</v>
      </c>
      <c r="N130" s="11">
        <f t="shared" si="44"/>
        <v>0</v>
      </c>
      <c r="O130" s="22">
        <f t="shared" si="44"/>
        <v>0</v>
      </c>
    </row>
    <row r="131" spans="1:15" ht="21.75" customHeight="1">
      <c r="A131" s="60"/>
      <c r="B131" s="63" t="s">
        <v>101</v>
      </c>
      <c r="C131" s="50" t="s">
        <v>94</v>
      </c>
      <c r="D131" s="17">
        <v>974</v>
      </c>
      <c r="E131" s="17"/>
      <c r="F131" s="17"/>
      <c r="G131" s="17"/>
      <c r="H131" s="32" t="s">
        <v>67</v>
      </c>
      <c r="I131" s="11">
        <f t="shared" ref="I131:O131" si="45">SUM(I132:I137)</f>
        <v>0</v>
      </c>
      <c r="J131" s="11">
        <f t="shared" si="45"/>
        <v>0</v>
      </c>
      <c r="K131" s="11">
        <f t="shared" si="45"/>
        <v>0</v>
      </c>
      <c r="L131" s="11">
        <f t="shared" si="45"/>
        <v>0</v>
      </c>
      <c r="M131" s="11">
        <f t="shared" si="45"/>
        <v>0</v>
      </c>
      <c r="N131" s="11">
        <f t="shared" si="45"/>
        <v>0</v>
      </c>
      <c r="O131" s="22">
        <f t="shared" si="45"/>
        <v>0</v>
      </c>
    </row>
    <row r="132" spans="1:15">
      <c r="A132" s="61"/>
      <c r="B132" s="64"/>
      <c r="C132" s="51"/>
      <c r="D132" s="5" t="s">
        <v>5</v>
      </c>
      <c r="E132" s="5" t="s">
        <v>5</v>
      </c>
      <c r="F132" s="5" t="s">
        <v>5</v>
      </c>
      <c r="G132" s="5" t="s">
        <v>5</v>
      </c>
      <c r="H132" s="32" t="s">
        <v>54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22">
        <v>0</v>
      </c>
      <c r="O132" s="22">
        <v>0</v>
      </c>
    </row>
    <row r="133" spans="1:15" ht="39.75" customHeight="1">
      <c r="A133" s="61"/>
      <c r="B133" s="64"/>
      <c r="C133" s="51"/>
      <c r="D133" s="17">
        <v>974</v>
      </c>
      <c r="E133" s="17" t="s">
        <v>22</v>
      </c>
      <c r="F133" s="17" t="s">
        <v>37</v>
      </c>
      <c r="G133" s="17">
        <v>200</v>
      </c>
      <c r="H133" s="43" t="s">
        <v>55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22">
        <v>0</v>
      </c>
      <c r="O133" s="22">
        <v>0</v>
      </c>
    </row>
    <row r="134" spans="1:15" ht="39.75" customHeight="1">
      <c r="A134" s="61"/>
      <c r="B134" s="64"/>
      <c r="C134" s="51"/>
      <c r="D134" s="17">
        <v>974</v>
      </c>
      <c r="E134" s="17" t="s">
        <v>4</v>
      </c>
      <c r="F134" s="17" t="s">
        <v>37</v>
      </c>
      <c r="G134" s="17">
        <v>200</v>
      </c>
      <c r="H134" s="43"/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22">
        <v>0</v>
      </c>
      <c r="O134" s="22">
        <v>0</v>
      </c>
    </row>
    <row r="135" spans="1:15">
      <c r="A135" s="61"/>
      <c r="B135" s="64"/>
      <c r="C135" s="51"/>
      <c r="D135" s="5" t="s">
        <v>5</v>
      </c>
      <c r="E135" s="5" t="s">
        <v>5</v>
      </c>
      <c r="F135" s="5" t="s">
        <v>5</v>
      </c>
      <c r="G135" s="5" t="s">
        <v>5</v>
      </c>
      <c r="H135" s="32" t="s">
        <v>56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22">
        <v>0</v>
      </c>
      <c r="O135" s="22">
        <v>0</v>
      </c>
    </row>
    <row r="136" spans="1:15" ht="60">
      <c r="A136" s="61"/>
      <c r="B136" s="64"/>
      <c r="C136" s="51"/>
      <c r="D136" s="5" t="s">
        <v>5</v>
      </c>
      <c r="E136" s="21" t="s">
        <v>5</v>
      </c>
      <c r="F136" s="16" t="s">
        <v>5</v>
      </c>
      <c r="G136" s="5" t="s">
        <v>5</v>
      </c>
      <c r="H136" s="32" t="s">
        <v>59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22">
        <v>0</v>
      </c>
    </row>
    <row r="137" spans="1:15" ht="30">
      <c r="A137" s="61"/>
      <c r="B137" s="65"/>
      <c r="C137" s="52"/>
      <c r="D137" s="5" t="s">
        <v>5</v>
      </c>
      <c r="E137" s="5" t="s">
        <v>5</v>
      </c>
      <c r="F137" s="5" t="s">
        <v>5</v>
      </c>
      <c r="G137" s="5" t="s">
        <v>5</v>
      </c>
      <c r="H137" s="32" t="s">
        <v>57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22">
        <v>0</v>
      </c>
      <c r="O137" s="22">
        <v>0</v>
      </c>
    </row>
    <row r="138" spans="1:15" ht="21" customHeight="1">
      <c r="A138" s="61"/>
      <c r="B138" s="43" t="s">
        <v>102</v>
      </c>
      <c r="C138" s="50" t="s">
        <v>98</v>
      </c>
      <c r="D138" s="17">
        <v>974</v>
      </c>
      <c r="E138" s="17"/>
      <c r="F138" s="17"/>
      <c r="G138" s="17"/>
      <c r="H138" s="32" t="s">
        <v>67</v>
      </c>
      <c r="I138" s="11">
        <f>SUM(I139:I143)</f>
        <v>0</v>
      </c>
      <c r="J138" s="11">
        <f t="shared" ref="J138:O138" si="46">SUM(J139:J143)</f>
        <v>0</v>
      </c>
      <c r="K138" s="11">
        <f t="shared" si="46"/>
        <v>0</v>
      </c>
      <c r="L138" s="11">
        <f t="shared" si="46"/>
        <v>0</v>
      </c>
      <c r="M138" s="11">
        <f t="shared" si="46"/>
        <v>0</v>
      </c>
      <c r="N138" s="11">
        <f t="shared" si="46"/>
        <v>0</v>
      </c>
      <c r="O138" s="22">
        <f t="shared" si="46"/>
        <v>0</v>
      </c>
    </row>
    <row r="139" spans="1:15">
      <c r="A139" s="61"/>
      <c r="B139" s="43"/>
      <c r="C139" s="51"/>
      <c r="D139" s="5" t="s">
        <v>5</v>
      </c>
      <c r="E139" s="5" t="s">
        <v>5</v>
      </c>
      <c r="F139" s="5" t="s">
        <v>5</v>
      </c>
      <c r="G139" s="5" t="s">
        <v>5</v>
      </c>
      <c r="H139" s="32" t="s">
        <v>54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22">
        <v>0</v>
      </c>
      <c r="O139" s="22">
        <v>0</v>
      </c>
    </row>
    <row r="140" spans="1:15" ht="45">
      <c r="A140" s="61"/>
      <c r="B140" s="43"/>
      <c r="C140" s="51"/>
      <c r="D140" s="17">
        <v>974</v>
      </c>
      <c r="E140" s="17" t="s">
        <v>4</v>
      </c>
      <c r="F140" s="17" t="s">
        <v>37</v>
      </c>
      <c r="G140" s="17">
        <v>200</v>
      </c>
      <c r="H140" s="32" t="s">
        <v>55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22">
        <v>0</v>
      </c>
      <c r="O140" s="22">
        <v>0</v>
      </c>
    </row>
    <row r="141" spans="1:15">
      <c r="A141" s="61"/>
      <c r="B141" s="43"/>
      <c r="C141" s="51"/>
      <c r="D141" s="5" t="s">
        <v>5</v>
      </c>
      <c r="E141" s="5" t="s">
        <v>5</v>
      </c>
      <c r="F141" s="5" t="s">
        <v>5</v>
      </c>
      <c r="G141" s="5" t="s">
        <v>5</v>
      </c>
      <c r="H141" s="32" t="s">
        <v>56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22">
        <v>0</v>
      </c>
      <c r="O141" s="22">
        <v>0</v>
      </c>
    </row>
    <row r="142" spans="1:15" ht="60">
      <c r="A142" s="61"/>
      <c r="B142" s="43"/>
      <c r="C142" s="51"/>
      <c r="D142" s="5" t="s">
        <v>5</v>
      </c>
      <c r="E142" s="21" t="s">
        <v>5</v>
      </c>
      <c r="F142" s="16" t="s">
        <v>5</v>
      </c>
      <c r="G142" s="5" t="s">
        <v>5</v>
      </c>
      <c r="H142" s="32" t="s">
        <v>59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22">
        <v>0</v>
      </c>
    </row>
    <row r="143" spans="1:15" ht="30">
      <c r="A143" s="61"/>
      <c r="B143" s="43"/>
      <c r="C143" s="52"/>
      <c r="D143" s="5" t="s">
        <v>5</v>
      </c>
      <c r="E143" s="5" t="s">
        <v>5</v>
      </c>
      <c r="F143" s="5" t="s">
        <v>5</v>
      </c>
      <c r="G143" s="5" t="s">
        <v>5</v>
      </c>
      <c r="H143" s="32" t="s">
        <v>57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22">
        <v>0</v>
      </c>
      <c r="O143" s="22">
        <v>0</v>
      </c>
    </row>
    <row r="144" spans="1:15" ht="21" customHeight="1">
      <c r="A144" s="61"/>
      <c r="B144" s="43" t="s">
        <v>103</v>
      </c>
      <c r="C144" s="50" t="s">
        <v>98</v>
      </c>
      <c r="D144" s="17">
        <v>974</v>
      </c>
      <c r="E144" s="17"/>
      <c r="F144" s="17"/>
      <c r="G144" s="17"/>
      <c r="H144" s="32" t="s">
        <v>67</v>
      </c>
      <c r="I144" s="11">
        <f>SUM(I145:I149)</f>
        <v>0</v>
      </c>
      <c r="J144" s="11">
        <f t="shared" ref="J144:O144" si="47">SUM(J145:J149)</f>
        <v>0</v>
      </c>
      <c r="K144" s="11">
        <f t="shared" si="47"/>
        <v>0</v>
      </c>
      <c r="L144" s="11">
        <f t="shared" si="47"/>
        <v>0</v>
      </c>
      <c r="M144" s="11">
        <f t="shared" si="47"/>
        <v>0</v>
      </c>
      <c r="N144" s="11">
        <f t="shared" si="47"/>
        <v>0</v>
      </c>
      <c r="O144" s="22">
        <f t="shared" si="47"/>
        <v>0</v>
      </c>
    </row>
    <row r="145" spans="1:15">
      <c r="A145" s="61"/>
      <c r="B145" s="43"/>
      <c r="C145" s="51"/>
      <c r="D145" s="16" t="s">
        <v>5</v>
      </c>
      <c r="E145" s="16" t="s">
        <v>5</v>
      </c>
      <c r="F145" s="16" t="s">
        <v>5</v>
      </c>
      <c r="G145" s="16" t="s">
        <v>5</v>
      </c>
      <c r="H145" s="32" t="s">
        <v>54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22">
        <v>0</v>
      </c>
      <c r="O145" s="22">
        <v>0</v>
      </c>
    </row>
    <row r="146" spans="1:15" ht="45">
      <c r="A146" s="61"/>
      <c r="B146" s="43"/>
      <c r="C146" s="51"/>
      <c r="D146" s="17">
        <v>974</v>
      </c>
      <c r="E146" s="17" t="s">
        <v>4</v>
      </c>
      <c r="F146" s="17" t="s">
        <v>37</v>
      </c>
      <c r="G146" s="17">
        <v>200</v>
      </c>
      <c r="H146" s="32" t="s">
        <v>55</v>
      </c>
      <c r="I146" s="11"/>
      <c r="J146" s="11"/>
      <c r="K146" s="11"/>
      <c r="L146" s="11">
        <v>0</v>
      </c>
      <c r="M146" s="11">
        <v>0</v>
      </c>
      <c r="N146" s="22">
        <v>0</v>
      </c>
      <c r="O146" s="22">
        <v>0</v>
      </c>
    </row>
    <row r="147" spans="1:15">
      <c r="A147" s="61"/>
      <c r="B147" s="43"/>
      <c r="C147" s="51"/>
      <c r="D147" s="16" t="s">
        <v>5</v>
      </c>
      <c r="E147" s="16" t="s">
        <v>5</v>
      </c>
      <c r="F147" s="16" t="s">
        <v>5</v>
      </c>
      <c r="G147" s="16" t="s">
        <v>5</v>
      </c>
      <c r="H147" s="32" t="s">
        <v>56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22">
        <v>0</v>
      </c>
      <c r="O147" s="22">
        <v>0</v>
      </c>
    </row>
    <row r="148" spans="1:15" ht="60">
      <c r="A148" s="61"/>
      <c r="B148" s="43"/>
      <c r="C148" s="51"/>
      <c r="D148" s="5" t="s">
        <v>5</v>
      </c>
      <c r="E148" s="21" t="s">
        <v>5</v>
      </c>
      <c r="F148" s="16" t="s">
        <v>5</v>
      </c>
      <c r="G148" s="5" t="s">
        <v>5</v>
      </c>
      <c r="H148" s="32" t="s">
        <v>59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22">
        <v>0</v>
      </c>
    </row>
    <row r="149" spans="1:15" ht="21.75" customHeight="1">
      <c r="A149" s="61"/>
      <c r="B149" s="43"/>
      <c r="C149" s="52"/>
      <c r="D149" s="16" t="s">
        <v>5</v>
      </c>
      <c r="E149" s="16" t="s">
        <v>5</v>
      </c>
      <c r="F149" s="16" t="s">
        <v>5</v>
      </c>
      <c r="G149" s="16" t="s">
        <v>5</v>
      </c>
      <c r="H149" s="32" t="s">
        <v>57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22">
        <v>0</v>
      </c>
      <c r="O149" s="22">
        <v>0</v>
      </c>
    </row>
    <row r="150" spans="1:15" ht="21" hidden="1" customHeight="1">
      <c r="A150" s="61"/>
      <c r="B150" s="50"/>
      <c r="C150" s="50"/>
      <c r="D150" s="17">
        <v>974</v>
      </c>
      <c r="E150" s="17"/>
      <c r="F150" s="17"/>
      <c r="G150" s="17"/>
      <c r="H150" s="32" t="s">
        <v>67</v>
      </c>
      <c r="I150" s="11">
        <f>SUM(I151:I155)</f>
        <v>0</v>
      </c>
      <c r="J150" s="11">
        <f t="shared" ref="J150:O150" si="48">SUM(J151:J155)</f>
        <v>0</v>
      </c>
      <c r="K150" s="11">
        <f t="shared" si="48"/>
        <v>0</v>
      </c>
      <c r="L150" s="11">
        <f t="shared" si="48"/>
        <v>0</v>
      </c>
      <c r="M150" s="11">
        <f t="shared" si="48"/>
        <v>0</v>
      </c>
      <c r="N150" s="11">
        <f t="shared" si="48"/>
        <v>0</v>
      </c>
      <c r="O150" s="22">
        <f t="shared" si="48"/>
        <v>0</v>
      </c>
    </row>
    <row r="151" spans="1:15" hidden="1">
      <c r="A151" s="61"/>
      <c r="B151" s="51"/>
      <c r="C151" s="51"/>
      <c r="D151" s="16" t="s">
        <v>5</v>
      </c>
      <c r="E151" s="16" t="s">
        <v>5</v>
      </c>
      <c r="F151" s="16" t="s">
        <v>5</v>
      </c>
      <c r="G151" s="16" t="s">
        <v>5</v>
      </c>
      <c r="H151" s="32" t="s">
        <v>54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22">
        <v>0</v>
      </c>
      <c r="O151" s="22">
        <v>0</v>
      </c>
    </row>
    <row r="152" spans="1:15" ht="45" hidden="1">
      <c r="A152" s="61"/>
      <c r="B152" s="51"/>
      <c r="C152" s="51"/>
      <c r="D152" s="17">
        <v>974</v>
      </c>
      <c r="E152" s="17" t="s">
        <v>4</v>
      </c>
      <c r="F152" s="17" t="s">
        <v>37</v>
      </c>
      <c r="G152" s="17">
        <v>200</v>
      </c>
      <c r="H152" s="32" t="s">
        <v>55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22">
        <v>0</v>
      </c>
      <c r="O152" s="22">
        <v>0</v>
      </c>
    </row>
    <row r="153" spans="1:15" hidden="1">
      <c r="A153" s="61"/>
      <c r="B153" s="51"/>
      <c r="C153" s="51"/>
      <c r="D153" s="16" t="s">
        <v>5</v>
      </c>
      <c r="E153" s="16" t="s">
        <v>5</v>
      </c>
      <c r="F153" s="16" t="s">
        <v>5</v>
      </c>
      <c r="G153" s="16" t="s">
        <v>5</v>
      </c>
      <c r="H153" s="32" t="s">
        <v>56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22">
        <v>0</v>
      </c>
      <c r="O153" s="22">
        <v>0</v>
      </c>
    </row>
    <row r="154" spans="1:15" ht="60" hidden="1">
      <c r="A154" s="61"/>
      <c r="B154" s="51"/>
      <c r="C154" s="51"/>
      <c r="D154" s="5" t="s">
        <v>5</v>
      </c>
      <c r="E154" s="21" t="s">
        <v>5</v>
      </c>
      <c r="F154" s="16" t="s">
        <v>5</v>
      </c>
      <c r="G154" s="5" t="s">
        <v>5</v>
      </c>
      <c r="H154" s="32" t="s">
        <v>59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22">
        <v>0</v>
      </c>
    </row>
    <row r="155" spans="1:15" ht="21.75" hidden="1" customHeight="1">
      <c r="A155" s="61"/>
      <c r="B155" s="52"/>
      <c r="C155" s="52"/>
      <c r="D155" s="16" t="s">
        <v>5</v>
      </c>
      <c r="E155" s="16" t="s">
        <v>5</v>
      </c>
      <c r="F155" s="16" t="s">
        <v>5</v>
      </c>
      <c r="G155" s="16" t="s">
        <v>5</v>
      </c>
      <c r="H155" s="32" t="s">
        <v>57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22">
        <v>0</v>
      </c>
      <c r="O155" s="22">
        <v>0</v>
      </c>
    </row>
    <row r="156" spans="1:15" ht="21" hidden="1" customHeight="1">
      <c r="A156" s="61"/>
      <c r="B156" s="43"/>
      <c r="C156" s="50"/>
      <c r="D156" s="17">
        <v>974</v>
      </c>
      <c r="E156" s="17"/>
      <c r="F156" s="17"/>
      <c r="G156" s="17"/>
      <c r="H156" s="32" t="s">
        <v>67</v>
      </c>
      <c r="I156" s="11">
        <f>SUM(I157:I161)</f>
        <v>0</v>
      </c>
      <c r="J156" s="11">
        <f t="shared" ref="J156:O156" si="49">SUM(J157:J161)</f>
        <v>0</v>
      </c>
      <c r="K156" s="11">
        <f t="shared" si="49"/>
        <v>0</v>
      </c>
      <c r="L156" s="11">
        <f t="shared" si="49"/>
        <v>0</v>
      </c>
      <c r="M156" s="11">
        <f t="shared" si="49"/>
        <v>0</v>
      </c>
      <c r="N156" s="11">
        <f t="shared" si="49"/>
        <v>0</v>
      </c>
      <c r="O156" s="22">
        <f t="shared" si="49"/>
        <v>0</v>
      </c>
    </row>
    <row r="157" spans="1:15" hidden="1">
      <c r="A157" s="61"/>
      <c r="B157" s="43"/>
      <c r="C157" s="51"/>
      <c r="D157" s="16" t="s">
        <v>5</v>
      </c>
      <c r="E157" s="16" t="s">
        <v>5</v>
      </c>
      <c r="F157" s="16" t="s">
        <v>5</v>
      </c>
      <c r="G157" s="16" t="s">
        <v>5</v>
      </c>
      <c r="H157" s="32" t="s">
        <v>54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22">
        <v>0</v>
      </c>
      <c r="O157" s="22">
        <v>0</v>
      </c>
    </row>
    <row r="158" spans="1:15" ht="45" hidden="1">
      <c r="A158" s="61"/>
      <c r="B158" s="43"/>
      <c r="C158" s="51"/>
      <c r="D158" s="17">
        <v>974</v>
      </c>
      <c r="E158" s="17" t="s">
        <v>4</v>
      </c>
      <c r="F158" s="17" t="s">
        <v>37</v>
      </c>
      <c r="G158" s="17">
        <v>200</v>
      </c>
      <c r="H158" s="32" t="s">
        <v>55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22">
        <v>0</v>
      </c>
      <c r="O158" s="22">
        <v>0</v>
      </c>
    </row>
    <row r="159" spans="1:15" hidden="1">
      <c r="A159" s="61"/>
      <c r="B159" s="43"/>
      <c r="C159" s="51"/>
      <c r="D159" s="16" t="s">
        <v>5</v>
      </c>
      <c r="E159" s="16" t="s">
        <v>5</v>
      </c>
      <c r="F159" s="16" t="s">
        <v>5</v>
      </c>
      <c r="G159" s="16" t="s">
        <v>5</v>
      </c>
      <c r="H159" s="32" t="s">
        <v>56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22">
        <v>0</v>
      </c>
      <c r="O159" s="22">
        <v>0</v>
      </c>
    </row>
    <row r="160" spans="1:15" ht="60" hidden="1">
      <c r="A160" s="61"/>
      <c r="B160" s="43"/>
      <c r="C160" s="51"/>
      <c r="D160" s="5" t="s">
        <v>5</v>
      </c>
      <c r="E160" s="21" t="s">
        <v>5</v>
      </c>
      <c r="F160" s="16" t="s">
        <v>5</v>
      </c>
      <c r="G160" s="5" t="s">
        <v>5</v>
      </c>
      <c r="H160" s="32" t="s">
        <v>59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22">
        <v>0</v>
      </c>
    </row>
    <row r="161" spans="1:15" ht="23.25" hidden="1" customHeight="1">
      <c r="A161" s="61"/>
      <c r="B161" s="43"/>
      <c r="C161" s="52"/>
      <c r="D161" s="16" t="s">
        <v>5</v>
      </c>
      <c r="E161" s="16" t="s">
        <v>5</v>
      </c>
      <c r="F161" s="16" t="s">
        <v>5</v>
      </c>
      <c r="G161" s="16" t="s">
        <v>5</v>
      </c>
      <c r="H161" s="32" t="s">
        <v>57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22">
        <v>0</v>
      </c>
      <c r="O161" s="22">
        <v>0</v>
      </c>
    </row>
    <row r="162" spans="1:15" ht="15" customHeight="1">
      <c r="A162" s="61"/>
      <c r="B162" s="43" t="s">
        <v>104</v>
      </c>
      <c r="C162" s="50" t="s">
        <v>98</v>
      </c>
      <c r="D162" s="17"/>
      <c r="E162" s="17"/>
      <c r="F162" s="17"/>
      <c r="G162" s="17"/>
      <c r="H162" s="32" t="s">
        <v>67</v>
      </c>
      <c r="I162" s="11">
        <f>SUM(I163:I167)</f>
        <v>0</v>
      </c>
      <c r="J162" s="11">
        <f t="shared" ref="J162:O162" si="50">SUM(J163:J167)</f>
        <v>0</v>
      </c>
      <c r="K162" s="11">
        <v>0</v>
      </c>
      <c r="L162" s="11">
        <v>0</v>
      </c>
      <c r="M162" s="11">
        <f t="shared" si="50"/>
        <v>0</v>
      </c>
      <c r="N162" s="11">
        <f t="shared" si="50"/>
        <v>0</v>
      </c>
      <c r="O162" s="22">
        <f t="shared" si="50"/>
        <v>0</v>
      </c>
    </row>
    <row r="163" spans="1:15">
      <c r="A163" s="61"/>
      <c r="B163" s="43"/>
      <c r="C163" s="51"/>
      <c r="D163" s="17"/>
      <c r="E163" s="17"/>
      <c r="F163" s="17"/>
      <c r="G163" s="17"/>
      <c r="H163" s="32" t="s">
        <v>54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22">
        <v>0</v>
      </c>
      <c r="O163" s="22">
        <v>0</v>
      </c>
    </row>
    <row r="164" spans="1:15" ht="45">
      <c r="A164" s="61"/>
      <c r="B164" s="43"/>
      <c r="C164" s="51"/>
      <c r="D164" s="17">
        <v>974</v>
      </c>
      <c r="E164" s="17" t="s">
        <v>4</v>
      </c>
      <c r="F164" s="17" t="s">
        <v>37</v>
      </c>
      <c r="G164" s="17">
        <v>200</v>
      </c>
      <c r="H164" s="32" t="s">
        <v>55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22">
        <v>0</v>
      </c>
      <c r="O164" s="22">
        <v>0</v>
      </c>
    </row>
    <row r="165" spans="1:15">
      <c r="A165" s="61"/>
      <c r="B165" s="43"/>
      <c r="C165" s="51"/>
      <c r="D165" s="17"/>
      <c r="E165" s="17"/>
      <c r="F165" s="17"/>
      <c r="G165" s="17"/>
      <c r="H165" s="32" t="s">
        <v>56</v>
      </c>
      <c r="I165" s="11">
        <v>0</v>
      </c>
      <c r="J165" s="11"/>
      <c r="K165" s="11">
        <v>0</v>
      </c>
      <c r="L165" s="11">
        <v>0</v>
      </c>
      <c r="M165" s="11">
        <v>0</v>
      </c>
      <c r="N165" s="22">
        <v>0</v>
      </c>
      <c r="O165" s="22">
        <v>0</v>
      </c>
    </row>
    <row r="166" spans="1:15" ht="60">
      <c r="A166" s="61"/>
      <c r="B166" s="43"/>
      <c r="C166" s="51"/>
      <c r="D166" s="5" t="s">
        <v>5</v>
      </c>
      <c r="E166" s="21" t="s">
        <v>5</v>
      </c>
      <c r="F166" s="16" t="s">
        <v>5</v>
      </c>
      <c r="G166" s="5" t="s">
        <v>5</v>
      </c>
      <c r="H166" s="32" t="s">
        <v>59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22">
        <v>0</v>
      </c>
    </row>
    <row r="167" spans="1:15" ht="30">
      <c r="A167" s="61"/>
      <c r="B167" s="43"/>
      <c r="C167" s="52"/>
      <c r="D167" s="17"/>
      <c r="E167" s="17"/>
      <c r="F167" s="17"/>
      <c r="G167" s="17"/>
      <c r="H167" s="32" t="s">
        <v>57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22">
        <v>0</v>
      </c>
      <c r="O167" s="22">
        <v>0</v>
      </c>
    </row>
    <row r="168" spans="1:15" ht="21" customHeight="1">
      <c r="A168" s="61"/>
      <c r="B168" s="43" t="s">
        <v>105</v>
      </c>
      <c r="C168" s="50" t="s">
        <v>98</v>
      </c>
      <c r="D168" s="17">
        <v>974</v>
      </c>
      <c r="E168" s="17"/>
      <c r="F168" s="17"/>
      <c r="G168" s="17"/>
      <c r="H168" s="32" t="s">
        <v>67</v>
      </c>
      <c r="I168" s="11">
        <f>SUM(I169:I173)</f>
        <v>0</v>
      </c>
      <c r="J168" s="11">
        <f t="shared" ref="J168:O168" si="51">SUM(J169:J173)</f>
        <v>0</v>
      </c>
      <c r="K168" s="11">
        <f t="shared" si="51"/>
        <v>0</v>
      </c>
      <c r="L168" s="11">
        <f t="shared" si="51"/>
        <v>0</v>
      </c>
      <c r="M168" s="11">
        <f t="shared" si="51"/>
        <v>0</v>
      </c>
      <c r="N168" s="11">
        <f t="shared" si="51"/>
        <v>0</v>
      </c>
      <c r="O168" s="22">
        <f t="shared" si="51"/>
        <v>0</v>
      </c>
    </row>
    <row r="169" spans="1:15">
      <c r="A169" s="61"/>
      <c r="B169" s="43"/>
      <c r="C169" s="51"/>
      <c r="D169" s="16" t="s">
        <v>5</v>
      </c>
      <c r="E169" s="16" t="s">
        <v>5</v>
      </c>
      <c r="F169" s="16" t="s">
        <v>5</v>
      </c>
      <c r="G169" s="16" t="s">
        <v>5</v>
      </c>
      <c r="H169" s="32" t="s">
        <v>54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22">
        <v>0</v>
      </c>
      <c r="O169" s="22">
        <v>0</v>
      </c>
    </row>
    <row r="170" spans="1:15" ht="45">
      <c r="A170" s="61"/>
      <c r="B170" s="43"/>
      <c r="C170" s="51"/>
      <c r="D170" s="17">
        <v>974</v>
      </c>
      <c r="E170" s="17" t="s">
        <v>4</v>
      </c>
      <c r="F170" s="17" t="s">
        <v>37</v>
      </c>
      <c r="G170" s="17">
        <v>200</v>
      </c>
      <c r="H170" s="32" t="s">
        <v>55</v>
      </c>
      <c r="I170" s="11"/>
      <c r="J170" s="11"/>
      <c r="K170" s="11"/>
      <c r="L170" s="11">
        <v>0</v>
      </c>
      <c r="M170" s="11">
        <v>0</v>
      </c>
      <c r="N170" s="22">
        <v>0</v>
      </c>
      <c r="O170" s="22">
        <v>0</v>
      </c>
    </row>
    <row r="171" spans="1:15">
      <c r="A171" s="61"/>
      <c r="B171" s="43"/>
      <c r="C171" s="51"/>
      <c r="D171" s="16" t="s">
        <v>5</v>
      </c>
      <c r="E171" s="16" t="s">
        <v>5</v>
      </c>
      <c r="F171" s="16" t="s">
        <v>5</v>
      </c>
      <c r="G171" s="16" t="s">
        <v>5</v>
      </c>
      <c r="H171" s="32" t="s">
        <v>56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22">
        <v>0</v>
      </c>
      <c r="O171" s="22">
        <v>0</v>
      </c>
    </row>
    <row r="172" spans="1:15" ht="60">
      <c r="A172" s="61"/>
      <c r="B172" s="43"/>
      <c r="C172" s="51"/>
      <c r="D172" s="5" t="s">
        <v>5</v>
      </c>
      <c r="E172" s="21" t="s">
        <v>5</v>
      </c>
      <c r="F172" s="16" t="s">
        <v>5</v>
      </c>
      <c r="G172" s="5" t="s">
        <v>5</v>
      </c>
      <c r="H172" s="32" t="s">
        <v>59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22">
        <v>0</v>
      </c>
    </row>
    <row r="173" spans="1:15" ht="30">
      <c r="A173" s="62"/>
      <c r="B173" s="43"/>
      <c r="C173" s="52"/>
      <c r="D173" s="16" t="s">
        <v>5</v>
      </c>
      <c r="E173" s="16" t="s">
        <v>5</v>
      </c>
      <c r="F173" s="16" t="s">
        <v>5</v>
      </c>
      <c r="G173" s="16" t="s">
        <v>5</v>
      </c>
      <c r="H173" s="32" t="s">
        <v>57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22">
        <v>0</v>
      </c>
      <c r="O173" s="22">
        <v>0</v>
      </c>
    </row>
    <row r="174" spans="1:15" ht="21" customHeight="1">
      <c r="A174" s="68" t="s">
        <v>20</v>
      </c>
      <c r="B174" s="43" t="s">
        <v>38</v>
      </c>
      <c r="C174" s="50" t="s">
        <v>106</v>
      </c>
      <c r="D174" s="17">
        <v>974</v>
      </c>
      <c r="E174" s="17"/>
      <c r="F174" s="17"/>
      <c r="G174" s="17"/>
      <c r="H174" s="32" t="s">
        <v>67</v>
      </c>
      <c r="I174" s="11">
        <f t="shared" ref="I174:O174" si="52">SUM(I175:I179)</f>
        <v>0</v>
      </c>
      <c r="J174" s="11">
        <f t="shared" si="52"/>
        <v>0</v>
      </c>
      <c r="K174" s="11">
        <f t="shared" si="52"/>
        <v>0</v>
      </c>
      <c r="L174" s="11">
        <f t="shared" si="52"/>
        <v>0</v>
      </c>
      <c r="M174" s="11">
        <f t="shared" si="52"/>
        <v>0</v>
      </c>
      <c r="N174" s="22">
        <f t="shared" si="52"/>
        <v>0</v>
      </c>
      <c r="O174" s="22">
        <f t="shared" si="52"/>
        <v>0</v>
      </c>
    </row>
    <row r="175" spans="1:15">
      <c r="A175" s="68"/>
      <c r="B175" s="43"/>
      <c r="C175" s="51"/>
      <c r="D175" s="16" t="s">
        <v>5</v>
      </c>
      <c r="E175" s="16" t="s">
        <v>5</v>
      </c>
      <c r="F175" s="16" t="s">
        <v>5</v>
      </c>
      <c r="G175" s="16" t="s">
        <v>5</v>
      </c>
      <c r="H175" s="32" t="s">
        <v>54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22">
        <v>0</v>
      </c>
      <c r="O175" s="22">
        <v>0</v>
      </c>
    </row>
    <row r="176" spans="1:15" ht="45">
      <c r="A176" s="68"/>
      <c r="B176" s="43"/>
      <c r="C176" s="51"/>
      <c r="D176" s="17">
        <v>974</v>
      </c>
      <c r="E176" s="17" t="s">
        <v>28</v>
      </c>
      <c r="F176" s="17" t="s">
        <v>39</v>
      </c>
      <c r="G176" s="17">
        <v>600</v>
      </c>
      <c r="H176" s="32" t="s">
        <v>55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22">
        <v>0</v>
      </c>
      <c r="O176" s="22">
        <v>0</v>
      </c>
    </row>
    <row r="177" spans="1:15">
      <c r="A177" s="68"/>
      <c r="B177" s="43"/>
      <c r="C177" s="51"/>
      <c r="D177" s="16" t="s">
        <v>5</v>
      </c>
      <c r="E177" s="16" t="s">
        <v>5</v>
      </c>
      <c r="F177" s="16" t="s">
        <v>5</v>
      </c>
      <c r="G177" s="16" t="s">
        <v>5</v>
      </c>
      <c r="H177" s="32" t="s">
        <v>56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22">
        <v>0</v>
      </c>
      <c r="O177" s="22">
        <v>0</v>
      </c>
    </row>
    <row r="178" spans="1:15" ht="60">
      <c r="A178" s="68"/>
      <c r="B178" s="43"/>
      <c r="C178" s="51"/>
      <c r="D178" s="5" t="s">
        <v>5</v>
      </c>
      <c r="E178" s="21" t="s">
        <v>5</v>
      </c>
      <c r="F178" s="16" t="s">
        <v>5</v>
      </c>
      <c r="G178" s="5" t="s">
        <v>5</v>
      </c>
      <c r="H178" s="32" t="s">
        <v>59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22">
        <v>0</v>
      </c>
    </row>
    <row r="179" spans="1:15" ht="30">
      <c r="A179" s="68"/>
      <c r="B179" s="43"/>
      <c r="C179" s="52"/>
      <c r="D179" s="16" t="s">
        <v>5</v>
      </c>
      <c r="E179" s="16" t="s">
        <v>5</v>
      </c>
      <c r="F179" s="16" t="s">
        <v>5</v>
      </c>
      <c r="G179" s="16" t="s">
        <v>5</v>
      </c>
      <c r="H179" s="32" t="s">
        <v>57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22">
        <v>0</v>
      </c>
      <c r="O179" s="22">
        <v>0</v>
      </c>
    </row>
    <row r="180" spans="1:15" ht="21" customHeight="1">
      <c r="A180" s="60" t="s">
        <v>23</v>
      </c>
      <c r="B180" s="50" t="s">
        <v>107</v>
      </c>
      <c r="C180" s="50" t="s">
        <v>98</v>
      </c>
      <c r="D180" s="17">
        <v>974</v>
      </c>
      <c r="E180" s="17"/>
      <c r="F180" s="17"/>
      <c r="G180" s="17"/>
      <c r="H180" s="32" t="s">
        <v>67</v>
      </c>
      <c r="I180" s="11">
        <f>I186+I192+I198+I204+I210</f>
        <v>0</v>
      </c>
      <c r="J180" s="11">
        <f t="shared" ref="J180:O180" si="53">J186+J192+J198+J204+J210</f>
        <v>0</v>
      </c>
      <c r="K180" s="11">
        <f t="shared" si="53"/>
        <v>20</v>
      </c>
      <c r="L180" s="11">
        <f t="shared" si="53"/>
        <v>21.9</v>
      </c>
      <c r="M180" s="11">
        <f>M186+M192+M198+M204+M210</f>
        <v>30</v>
      </c>
      <c r="N180" s="11">
        <f t="shared" si="53"/>
        <v>0</v>
      </c>
      <c r="O180" s="11">
        <f t="shared" si="53"/>
        <v>0</v>
      </c>
    </row>
    <row r="181" spans="1:15">
      <c r="A181" s="61"/>
      <c r="B181" s="51"/>
      <c r="C181" s="51"/>
      <c r="D181" s="16" t="s">
        <v>5</v>
      </c>
      <c r="E181" s="16" t="s">
        <v>5</v>
      </c>
      <c r="F181" s="16" t="s">
        <v>5</v>
      </c>
      <c r="G181" s="16" t="s">
        <v>5</v>
      </c>
      <c r="H181" s="32" t="s">
        <v>54</v>
      </c>
      <c r="I181" s="11">
        <f t="shared" ref="I181:O181" si="54">I187+I193+I199+I205+I211</f>
        <v>0</v>
      </c>
      <c r="J181" s="11">
        <f t="shared" si="54"/>
        <v>0</v>
      </c>
      <c r="K181" s="11">
        <f t="shared" si="54"/>
        <v>0</v>
      </c>
      <c r="L181" s="11">
        <f t="shared" si="54"/>
        <v>0</v>
      </c>
      <c r="M181" s="11">
        <f t="shared" si="54"/>
        <v>0</v>
      </c>
      <c r="N181" s="11">
        <f t="shared" si="54"/>
        <v>0</v>
      </c>
      <c r="O181" s="22">
        <f t="shared" si="54"/>
        <v>0</v>
      </c>
    </row>
    <row r="182" spans="1:15" ht="40.5" customHeight="1">
      <c r="A182" s="61"/>
      <c r="B182" s="51"/>
      <c r="C182" s="51"/>
      <c r="D182" s="17">
        <v>974</v>
      </c>
      <c r="E182" s="17"/>
      <c r="F182" s="17"/>
      <c r="G182" s="17"/>
      <c r="H182" s="32" t="s">
        <v>55</v>
      </c>
      <c r="I182" s="11">
        <f>I188+I194+I200+I206+I212</f>
        <v>0</v>
      </c>
      <c r="J182" s="11">
        <f t="shared" ref="J182:O182" si="55">J188+J194+J200+J206+J212</f>
        <v>0</v>
      </c>
      <c r="K182" s="11">
        <f t="shared" si="55"/>
        <v>0</v>
      </c>
      <c r="L182" s="11">
        <f t="shared" si="55"/>
        <v>0</v>
      </c>
      <c r="M182" s="11">
        <f t="shared" si="55"/>
        <v>0</v>
      </c>
      <c r="N182" s="11">
        <f t="shared" si="55"/>
        <v>0</v>
      </c>
      <c r="O182" s="22">
        <f t="shared" si="55"/>
        <v>0</v>
      </c>
    </row>
    <row r="183" spans="1:15">
      <c r="A183" s="61"/>
      <c r="B183" s="51"/>
      <c r="C183" s="51"/>
      <c r="D183" s="16" t="s">
        <v>5</v>
      </c>
      <c r="E183" s="16" t="s">
        <v>5</v>
      </c>
      <c r="F183" s="16" t="s">
        <v>5</v>
      </c>
      <c r="G183" s="16" t="s">
        <v>5</v>
      </c>
      <c r="H183" s="32" t="s">
        <v>56</v>
      </c>
      <c r="I183" s="11">
        <f t="shared" ref="I183:O183" si="56">I189+I195+I201+I207+I213</f>
        <v>0</v>
      </c>
      <c r="J183" s="11">
        <f t="shared" si="56"/>
        <v>0</v>
      </c>
      <c r="K183" s="36">
        <f t="shared" si="56"/>
        <v>20</v>
      </c>
      <c r="L183" s="36">
        <f t="shared" si="56"/>
        <v>21.9</v>
      </c>
      <c r="M183" s="36">
        <v>30</v>
      </c>
      <c r="N183" s="36">
        <f t="shared" si="56"/>
        <v>0</v>
      </c>
      <c r="O183" s="36">
        <f t="shared" si="56"/>
        <v>0</v>
      </c>
    </row>
    <row r="184" spans="1:15" ht="60">
      <c r="A184" s="61"/>
      <c r="B184" s="51"/>
      <c r="C184" s="51"/>
      <c r="D184" s="5" t="s">
        <v>5</v>
      </c>
      <c r="E184" s="21" t="s">
        <v>5</v>
      </c>
      <c r="F184" s="16" t="s">
        <v>5</v>
      </c>
      <c r="G184" s="5" t="s">
        <v>5</v>
      </c>
      <c r="H184" s="32" t="s">
        <v>59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22">
        <v>0</v>
      </c>
    </row>
    <row r="185" spans="1:15" ht="21.75" customHeight="1">
      <c r="A185" s="61"/>
      <c r="B185" s="52"/>
      <c r="C185" s="52"/>
      <c r="D185" s="16" t="s">
        <v>5</v>
      </c>
      <c r="E185" s="16" t="s">
        <v>5</v>
      </c>
      <c r="F185" s="16" t="s">
        <v>5</v>
      </c>
      <c r="G185" s="16" t="s">
        <v>5</v>
      </c>
      <c r="H185" s="32" t="s">
        <v>57</v>
      </c>
      <c r="I185" s="11">
        <f>I191+I197+I203+I209+I215</f>
        <v>0</v>
      </c>
      <c r="J185" s="11">
        <f t="shared" ref="J185:O185" si="57">J191+J197+J203+J209+J215</f>
        <v>0</v>
      </c>
      <c r="K185" s="11">
        <f t="shared" si="57"/>
        <v>0</v>
      </c>
      <c r="L185" s="11">
        <f t="shared" si="57"/>
        <v>0</v>
      </c>
      <c r="M185" s="11">
        <f t="shared" si="57"/>
        <v>0</v>
      </c>
      <c r="N185" s="11">
        <f t="shared" si="57"/>
        <v>0</v>
      </c>
      <c r="O185" s="22">
        <f t="shared" si="57"/>
        <v>0</v>
      </c>
    </row>
    <row r="186" spans="1:15" ht="21" customHeight="1">
      <c r="A186" s="66"/>
      <c r="B186" s="43" t="s">
        <v>108</v>
      </c>
      <c r="C186" s="50" t="s">
        <v>98</v>
      </c>
      <c r="D186" s="17">
        <v>974</v>
      </c>
      <c r="E186" s="17"/>
      <c r="F186" s="17"/>
      <c r="G186" s="17"/>
      <c r="H186" s="32" t="s">
        <v>67</v>
      </c>
      <c r="I186" s="11">
        <f>SUM(I187:I191)</f>
        <v>0</v>
      </c>
      <c r="J186" s="11">
        <f t="shared" ref="J186:O186" si="58">SUM(J187:J191)</f>
        <v>0</v>
      </c>
      <c r="K186" s="11">
        <f t="shared" si="58"/>
        <v>0</v>
      </c>
      <c r="L186" s="11">
        <f t="shared" si="58"/>
        <v>0</v>
      </c>
      <c r="M186" s="11">
        <f t="shared" si="58"/>
        <v>0</v>
      </c>
      <c r="N186" s="22">
        <f t="shared" si="58"/>
        <v>0</v>
      </c>
      <c r="O186" s="22">
        <f t="shared" si="58"/>
        <v>0</v>
      </c>
    </row>
    <row r="187" spans="1:15">
      <c r="A187" s="67"/>
      <c r="B187" s="43"/>
      <c r="C187" s="51"/>
      <c r="D187" s="16" t="s">
        <v>5</v>
      </c>
      <c r="E187" s="16" t="s">
        <v>5</v>
      </c>
      <c r="F187" s="16" t="s">
        <v>5</v>
      </c>
      <c r="G187" s="16" t="s">
        <v>5</v>
      </c>
      <c r="H187" s="32" t="s">
        <v>54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22">
        <v>0</v>
      </c>
      <c r="O187" s="22">
        <v>0</v>
      </c>
    </row>
    <row r="188" spans="1:15" ht="45">
      <c r="A188" s="67"/>
      <c r="B188" s="43"/>
      <c r="C188" s="51"/>
      <c r="D188" s="17">
        <v>974</v>
      </c>
      <c r="E188" s="17" t="s">
        <v>4</v>
      </c>
      <c r="F188" s="17" t="s">
        <v>40</v>
      </c>
      <c r="G188" s="17">
        <v>200</v>
      </c>
      <c r="H188" s="32" t="s">
        <v>55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22">
        <v>0</v>
      </c>
      <c r="O188" s="22">
        <v>0</v>
      </c>
    </row>
    <row r="189" spans="1:15">
      <c r="A189" s="67"/>
      <c r="B189" s="43"/>
      <c r="C189" s="51"/>
      <c r="D189" s="16" t="s">
        <v>5</v>
      </c>
      <c r="E189" s="16" t="s">
        <v>5</v>
      </c>
      <c r="F189" s="16" t="s">
        <v>5</v>
      </c>
      <c r="G189" s="16" t="s">
        <v>5</v>
      </c>
      <c r="H189" s="32" t="s">
        <v>56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22">
        <v>0</v>
      </c>
      <c r="O189" s="22">
        <v>0</v>
      </c>
    </row>
    <row r="190" spans="1:15" ht="60">
      <c r="A190" s="67"/>
      <c r="B190" s="43"/>
      <c r="C190" s="51"/>
      <c r="D190" s="5" t="s">
        <v>5</v>
      </c>
      <c r="E190" s="21" t="s">
        <v>5</v>
      </c>
      <c r="F190" s="16" t="s">
        <v>5</v>
      </c>
      <c r="G190" s="5" t="s">
        <v>5</v>
      </c>
      <c r="H190" s="32" t="s">
        <v>59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22">
        <v>0</v>
      </c>
    </row>
    <row r="191" spans="1:15" ht="27.75" customHeight="1">
      <c r="A191" s="67"/>
      <c r="B191" s="43"/>
      <c r="C191" s="52"/>
      <c r="D191" s="16" t="s">
        <v>5</v>
      </c>
      <c r="E191" s="16" t="s">
        <v>5</v>
      </c>
      <c r="F191" s="16" t="s">
        <v>5</v>
      </c>
      <c r="G191" s="16" t="s">
        <v>5</v>
      </c>
      <c r="H191" s="32" t="s">
        <v>57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22">
        <v>0</v>
      </c>
      <c r="O191" s="22">
        <v>0</v>
      </c>
    </row>
    <row r="192" spans="1:15" ht="1.5" hidden="1" customHeight="1">
      <c r="A192" s="67"/>
      <c r="B192" s="50"/>
      <c r="C192" s="50"/>
      <c r="D192" s="17">
        <v>974</v>
      </c>
      <c r="E192" s="17"/>
      <c r="F192" s="17"/>
      <c r="G192" s="17"/>
      <c r="H192" s="32" t="s">
        <v>67</v>
      </c>
      <c r="I192" s="11">
        <f t="shared" ref="I192:O192" si="59">SUM(I193:I197)</f>
        <v>0</v>
      </c>
      <c r="J192" s="11">
        <f t="shared" si="59"/>
        <v>0</v>
      </c>
      <c r="K192" s="11">
        <f t="shared" si="59"/>
        <v>0</v>
      </c>
      <c r="L192" s="11">
        <f t="shared" si="59"/>
        <v>0</v>
      </c>
      <c r="M192" s="11">
        <f t="shared" si="59"/>
        <v>0</v>
      </c>
      <c r="N192" s="22">
        <f t="shared" si="59"/>
        <v>0</v>
      </c>
      <c r="O192" s="22">
        <f t="shared" si="59"/>
        <v>0</v>
      </c>
    </row>
    <row r="193" spans="1:15" hidden="1">
      <c r="A193" s="67"/>
      <c r="B193" s="51"/>
      <c r="C193" s="51"/>
      <c r="D193" s="16" t="s">
        <v>5</v>
      </c>
      <c r="E193" s="16" t="s">
        <v>5</v>
      </c>
      <c r="F193" s="16" t="s">
        <v>5</v>
      </c>
      <c r="G193" s="16" t="s">
        <v>5</v>
      </c>
      <c r="H193" s="32" t="s">
        <v>54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22">
        <v>0</v>
      </c>
      <c r="O193" s="22">
        <v>0</v>
      </c>
    </row>
    <row r="194" spans="1:15" ht="45" hidden="1">
      <c r="A194" s="67"/>
      <c r="B194" s="51"/>
      <c r="C194" s="51"/>
      <c r="D194" s="17">
        <v>974</v>
      </c>
      <c r="E194" s="17"/>
      <c r="F194" s="17"/>
      <c r="G194" s="17"/>
      <c r="H194" s="32" t="s">
        <v>55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22">
        <v>0</v>
      </c>
      <c r="O194" s="22">
        <v>0</v>
      </c>
    </row>
    <row r="195" spans="1:15" hidden="1">
      <c r="A195" s="67"/>
      <c r="B195" s="51"/>
      <c r="C195" s="51"/>
      <c r="D195" s="16" t="s">
        <v>5</v>
      </c>
      <c r="E195" s="16" t="s">
        <v>5</v>
      </c>
      <c r="F195" s="16" t="s">
        <v>5</v>
      </c>
      <c r="G195" s="16" t="s">
        <v>5</v>
      </c>
      <c r="H195" s="32" t="s">
        <v>56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22">
        <v>0</v>
      </c>
      <c r="O195" s="22">
        <v>0</v>
      </c>
    </row>
    <row r="196" spans="1:15" ht="60" hidden="1">
      <c r="A196" s="67"/>
      <c r="B196" s="51"/>
      <c r="C196" s="51"/>
      <c r="D196" s="5" t="s">
        <v>5</v>
      </c>
      <c r="E196" s="21" t="s">
        <v>5</v>
      </c>
      <c r="F196" s="16" t="s">
        <v>5</v>
      </c>
      <c r="G196" s="5" t="s">
        <v>5</v>
      </c>
      <c r="H196" s="32" t="s">
        <v>59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22">
        <v>0</v>
      </c>
    </row>
    <row r="197" spans="1:15" ht="30" hidden="1">
      <c r="A197" s="67"/>
      <c r="B197" s="52"/>
      <c r="C197" s="52"/>
      <c r="D197" s="16" t="s">
        <v>5</v>
      </c>
      <c r="E197" s="16" t="s">
        <v>5</v>
      </c>
      <c r="F197" s="16" t="s">
        <v>5</v>
      </c>
      <c r="G197" s="16" t="s">
        <v>5</v>
      </c>
      <c r="H197" s="32" t="s">
        <v>57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22">
        <v>0</v>
      </c>
      <c r="O197" s="22">
        <v>0</v>
      </c>
    </row>
    <row r="198" spans="1:15" ht="21" hidden="1" customHeight="1">
      <c r="A198" s="67"/>
      <c r="B198" s="43"/>
      <c r="C198" s="50"/>
      <c r="D198" s="17">
        <v>874</v>
      </c>
      <c r="E198" s="17"/>
      <c r="F198" s="17"/>
      <c r="G198" s="17"/>
      <c r="H198" s="32" t="s">
        <v>67</v>
      </c>
      <c r="I198" s="11">
        <f t="shared" ref="I198:O198" si="60">SUM(I199:I203)</f>
        <v>0</v>
      </c>
      <c r="J198" s="11">
        <f t="shared" si="60"/>
        <v>0</v>
      </c>
      <c r="K198" s="11">
        <f t="shared" si="60"/>
        <v>0</v>
      </c>
      <c r="L198" s="11">
        <f t="shared" si="60"/>
        <v>0</v>
      </c>
      <c r="M198" s="11">
        <f t="shared" si="60"/>
        <v>0</v>
      </c>
      <c r="N198" s="22">
        <f t="shared" si="60"/>
        <v>0</v>
      </c>
      <c r="O198" s="22">
        <f t="shared" si="60"/>
        <v>0</v>
      </c>
    </row>
    <row r="199" spans="1:15" ht="1.5" hidden="1" customHeight="1">
      <c r="A199" s="67"/>
      <c r="B199" s="43"/>
      <c r="C199" s="51"/>
      <c r="D199" s="16" t="s">
        <v>5</v>
      </c>
      <c r="E199" s="16" t="s">
        <v>5</v>
      </c>
      <c r="F199" s="16" t="s">
        <v>5</v>
      </c>
      <c r="G199" s="16" t="s">
        <v>5</v>
      </c>
      <c r="H199" s="32" t="s">
        <v>54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22">
        <v>0</v>
      </c>
      <c r="O199" s="22">
        <v>0</v>
      </c>
    </row>
    <row r="200" spans="1:15" ht="45" hidden="1">
      <c r="A200" s="67"/>
      <c r="B200" s="43"/>
      <c r="C200" s="51"/>
      <c r="D200" s="17">
        <v>874</v>
      </c>
      <c r="E200" s="17"/>
      <c r="F200" s="17"/>
      <c r="G200" s="17"/>
      <c r="H200" s="32" t="s">
        <v>55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22">
        <v>0</v>
      </c>
      <c r="O200" s="22">
        <v>0</v>
      </c>
    </row>
    <row r="201" spans="1:15" hidden="1">
      <c r="A201" s="67"/>
      <c r="B201" s="43"/>
      <c r="C201" s="51"/>
      <c r="D201" s="16" t="s">
        <v>5</v>
      </c>
      <c r="E201" s="16" t="s">
        <v>5</v>
      </c>
      <c r="F201" s="16" t="s">
        <v>5</v>
      </c>
      <c r="G201" s="16" t="s">
        <v>5</v>
      </c>
      <c r="H201" s="32" t="s">
        <v>56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22">
        <v>0</v>
      </c>
      <c r="O201" s="22">
        <v>0</v>
      </c>
    </row>
    <row r="202" spans="1:15" ht="60" hidden="1">
      <c r="A202" s="67"/>
      <c r="B202" s="43"/>
      <c r="C202" s="51"/>
      <c r="D202" s="5" t="s">
        <v>5</v>
      </c>
      <c r="E202" s="21" t="s">
        <v>5</v>
      </c>
      <c r="F202" s="16" t="s">
        <v>5</v>
      </c>
      <c r="G202" s="5" t="s">
        <v>5</v>
      </c>
      <c r="H202" s="32" t="s">
        <v>59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22">
        <v>0</v>
      </c>
    </row>
    <row r="203" spans="1:15" ht="21.75" hidden="1" customHeight="1">
      <c r="A203" s="67"/>
      <c r="B203" s="43"/>
      <c r="C203" s="52"/>
      <c r="D203" s="16" t="s">
        <v>5</v>
      </c>
      <c r="E203" s="16" t="s">
        <v>5</v>
      </c>
      <c r="F203" s="16" t="s">
        <v>5</v>
      </c>
      <c r="G203" s="16" t="s">
        <v>5</v>
      </c>
      <c r="H203" s="32" t="s">
        <v>57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22">
        <v>0</v>
      </c>
      <c r="O203" s="22">
        <v>0</v>
      </c>
    </row>
    <row r="204" spans="1:15" ht="21" hidden="1" customHeight="1">
      <c r="A204" s="67"/>
      <c r="B204" s="43"/>
      <c r="C204" s="50"/>
      <c r="D204" s="17">
        <v>874</v>
      </c>
      <c r="E204" s="17"/>
      <c r="F204" s="17"/>
      <c r="G204" s="17"/>
      <c r="H204" s="32" t="s">
        <v>67</v>
      </c>
      <c r="I204" s="11">
        <f>SUM(I205:I209)</f>
        <v>0</v>
      </c>
      <c r="J204" s="11">
        <f>SUM(J205:J209)</f>
        <v>0</v>
      </c>
      <c r="K204" s="11">
        <f>SUM(K205:K209)</f>
        <v>0</v>
      </c>
      <c r="L204" s="11">
        <v>0</v>
      </c>
      <c r="M204" s="11">
        <v>0</v>
      </c>
      <c r="N204" s="22">
        <v>0</v>
      </c>
      <c r="O204" s="22">
        <v>0</v>
      </c>
    </row>
    <row r="205" spans="1:15" hidden="1">
      <c r="A205" s="67"/>
      <c r="B205" s="43"/>
      <c r="C205" s="51"/>
      <c r="D205" s="16" t="s">
        <v>5</v>
      </c>
      <c r="E205" s="16" t="s">
        <v>5</v>
      </c>
      <c r="F205" s="16" t="s">
        <v>5</v>
      </c>
      <c r="G205" s="16" t="s">
        <v>5</v>
      </c>
      <c r="H205" s="32" t="s">
        <v>54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22">
        <v>0</v>
      </c>
      <c r="O205" s="22">
        <v>0</v>
      </c>
    </row>
    <row r="206" spans="1:15" ht="45" hidden="1">
      <c r="A206" s="67"/>
      <c r="B206" s="43"/>
      <c r="C206" s="51"/>
      <c r="D206" s="17">
        <v>874</v>
      </c>
      <c r="E206" s="17"/>
      <c r="F206" s="17"/>
      <c r="G206" s="17"/>
      <c r="H206" s="32" t="s">
        <v>55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22">
        <v>0</v>
      </c>
      <c r="O206" s="22">
        <v>0</v>
      </c>
    </row>
    <row r="207" spans="1:15" hidden="1">
      <c r="A207" s="67"/>
      <c r="B207" s="43"/>
      <c r="C207" s="51"/>
      <c r="D207" s="16" t="s">
        <v>5</v>
      </c>
      <c r="E207" s="16" t="s">
        <v>5</v>
      </c>
      <c r="F207" s="16" t="s">
        <v>5</v>
      </c>
      <c r="G207" s="16" t="s">
        <v>5</v>
      </c>
      <c r="H207" s="32" t="s">
        <v>56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22">
        <v>0</v>
      </c>
      <c r="O207" s="22">
        <v>0</v>
      </c>
    </row>
    <row r="208" spans="1:15" ht="60" hidden="1">
      <c r="A208" s="67"/>
      <c r="B208" s="43"/>
      <c r="C208" s="51"/>
      <c r="D208" s="5" t="s">
        <v>5</v>
      </c>
      <c r="E208" s="21" t="s">
        <v>5</v>
      </c>
      <c r="F208" s="16" t="s">
        <v>5</v>
      </c>
      <c r="G208" s="5" t="s">
        <v>5</v>
      </c>
      <c r="H208" s="32" t="s">
        <v>59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22">
        <v>0</v>
      </c>
    </row>
    <row r="209" spans="1:15" ht="25.5" hidden="1" customHeight="1">
      <c r="A209" s="67"/>
      <c r="B209" s="43"/>
      <c r="C209" s="52"/>
      <c r="D209" s="16" t="s">
        <v>5</v>
      </c>
      <c r="E209" s="16" t="s">
        <v>5</v>
      </c>
      <c r="F209" s="16" t="s">
        <v>5</v>
      </c>
      <c r="G209" s="16" t="s">
        <v>5</v>
      </c>
      <c r="H209" s="32" t="s">
        <v>57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22">
        <v>0</v>
      </c>
      <c r="O209" s="22">
        <v>0</v>
      </c>
    </row>
    <row r="210" spans="1:15" ht="21" customHeight="1">
      <c r="A210" s="67"/>
      <c r="B210" s="43" t="s">
        <v>109</v>
      </c>
      <c r="C210" s="50" t="s">
        <v>98</v>
      </c>
      <c r="D210" s="17">
        <v>874</v>
      </c>
      <c r="E210" s="17"/>
      <c r="F210" s="17"/>
      <c r="G210" s="17"/>
      <c r="H210" s="32" t="s">
        <v>67</v>
      </c>
      <c r="I210" s="11">
        <f t="shared" ref="I210:O210" si="61">SUM(I211:I215)</f>
        <v>0</v>
      </c>
      <c r="J210" s="11">
        <f t="shared" si="61"/>
        <v>0</v>
      </c>
      <c r="K210" s="11">
        <f t="shared" si="61"/>
        <v>20</v>
      </c>
      <c r="L210" s="11">
        <f t="shared" si="61"/>
        <v>21.9</v>
      </c>
      <c r="M210" s="11">
        <f t="shared" si="61"/>
        <v>30</v>
      </c>
      <c r="N210" s="22">
        <f t="shared" si="61"/>
        <v>0</v>
      </c>
      <c r="O210" s="22">
        <f t="shared" si="61"/>
        <v>0</v>
      </c>
    </row>
    <row r="211" spans="1:15">
      <c r="A211" s="67"/>
      <c r="B211" s="43"/>
      <c r="C211" s="51"/>
      <c r="D211" s="16" t="s">
        <v>5</v>
      </c>
      <c r="E211" s="16" t="s">
        <v>5</v>
      </c>
      <c r="F211" s="16" t="s">
        <v>5</v>
      </c>
      <c r="G211" s="16" t="s">
        <v>5</v>
      </c>
      <c r="H211" s="32" t="s">
        <v>54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22">
        <v>0</v>
      </c>
      <c r="O211" s="22">
        <v>0</v>
      </c>
    </row>
    <row r="212" spans="1:15" ht="45">
      <c r="A212" s="67"/>
      <c r="B212" s="43"/>
      <c r="C212" s="51"/>
      <c r="D212" s="17">
        <v>874</v>
      </c>
      <c r="E212" s="17" t="s">
        <v>4</v>
      </c>
      <c r="F212" s="17" t="s">
        <v>41</v>
      </c>
      <c r="G212" s="17">
        <v>200</v>
      </c>
      <c r="H212" s="32" t="s">
        <v>55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22">
        <v>0</v>
      </c>
      <c r="O212" s="22">
        <v>0</v>
      </c>
    </row>
    <row r="213" spans="1:15">
      <c r="A213" s="67"/>
      <c r="B213" s="43"/>
      <c r="C213" s="51"/>
      <c r="D213" s="16" t="s">
        <v>5</v>
      </c>
      <c r="E213" s="16" t="s">
        <v>5</v>
      </c>
      <c r="F213" s="16" t="s">
        <v>5</v>
      </c>
      <c r="G213" s="16" t="s">
        <v>5</v>
      </c>
      <c r="H213" s="32" t="s">
        <v>56</v>
      </c>
      <c r="I213" s="11">
        <v>0</v>
      </c>
      <c r="J213" s="11">
        <v>0</v>
      </c>
      <c r="K213" s="36">
        <v>20</v>
      </c>
      <c r="L213" s="36">
        <v>21.9</v>
      </c>
      <c r="M213" s="36">
        <v>30</v>
      </c>
      <c r="N213" s="37">
        <v>0</v>
      </c>
      <c r="O213" s="22">
        <v>0</v>
      </c>
    </row>
    <row r="214" spans="1:15" ht="60">
      <c r="A214" s="67"/>
      <c r="B214" s="43"/>
      <c r="C214" s="51"/>
      <c r="D214" s="5" t="s">
        <v>5</v>
      </c>
      <c r="E214" s="21" t="s">
        <v>5</v>
      </c>
      <c r="F214" s="16" t="s">
        <v>5</v>
      </c>
      <c r="G214" s="5" t="s">
        <v>5</v>
      </c>
      <c r="H214" s="32" t="s">
        <v>59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22">
        <v>0</v>
      </c>
    </row>
    <row r="215" spans="1:15" ht="30">
      <c r="A215" s="67"/>
      <c r="B215" s="43"/>
      <c r="C215" s="52"/>
      <c r="D215" s="16" t="s">
        <v>5</v>
      </c>
      <c r="E215" s="16" t="s">
        <v>5</v>
      </c>
      <c r="F215" s="16" t="s">
        <v>5</v>
      </c>
      <c r="G215" s="16" t="s">
        <v>5</v>
      </c>
      <c r="H215" s="32" t="s">
        <v>57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22">
        <v>0</v>
      </c>
      <c r="O215" s="22">
        <v>0</v>
      </c>
    </row>
    <row r="216" spans="1:15" ht="21" customHeight="1">
      <c r="A216" s="60" t="s">
        <v>25</v>
      </c>
      <c r="B216" s="50" t="s">
        <v>112</v>
      </c>
      <c r="C216" s="50" t="s">
        <v>74</v>
      </c>
      <c r="D216" s="17">
        <v>974</v>
      </c>
      <c r="E216" s="17"/>
      <c r="F216" s="17"/>
      <c r="G216" s="17"/>
      <c r="H216" s="32" t="s">
        <v>67</v>
      </c>
      <c r="I216" s="11">
        <f>I222+I228</f>
        <v>0</v>
      </c>
      <c r="J216" s="11">
        <f t="shared" ref="J216:O216" si="62">J222+J228</f>
        <v>0</v>
      </c>
      <c r="K216" s="11">
        <f t="shared" si="62"/>
        <v>220</v>
      </c>
      <c r="L216" s="11">
        <f t="shared" si="62"/>
        <v>1050</v>
      </c>
      <c r="M216" s="11">
        <f t="shared" si="62"/>
        <v>0</v>
      </c>
      <c r="N216" s="11">
        <f t="shared" si="62"/>
        <v>0</v>
      </c>
      <c r="O216" s="11">
        <f t="shared" si="62"/>
        <v>0</v>
      </c>
    </row>
    <row r="217" spans="1:15">
      <c r="A217" s="61"/>
      <c r="B217" s="51"/>
      <c r="C217" s="51"/>
      <c r="D217" s="16" t="s">
        <v>5</v>
      </c>
      <c r="E217" s="16" t="s">
        <v>5</v>
      </c>
      <c r="F217" s="16" t="s">
        <v>5</v>
      </c>
      <c r="G217" s="16" t="s">
        <v>5</v>
      </c>
      <c r="H217" s="32" t="s">
        <v>54</v>
      </c>
      <c r="I217" s="11">
        <f>I223+I229</f>
        <v>0</v>
      </c>
      <c r="J217" s="11">
        <f t="shared" ref="J217:O217" si="63">J223+J229</f>
        <v>0</v>
      </c>
      <c r="K217" s="11">
        <f t="shared" si="63"/>
        <v>0</v>
      </c>
      <c r="L217" s="11">
        <f t="shared" si="63"/>
        <v>0</v>
      </c>
      <c r="M217" s="11">
        <f t="shared" si="63"/>
        <v>0</v>
      </c>
      <c r="N217" s="11">
        <f t="shared" si="63"/>
        <v>0</v>
      </c>
      <c r="O217" s="11">
        <f t="shared" si="63"/>
        <v>0</v>
      </c>
    </row>
    <row r="218" spans="1:15" ht="45">
      <c r="A218" s="61"/>
      <c r="B218" s="51"/>
      <c r="C218" s="51"/>
      <c r="D218" s="17">
        <v>974</v>
      </c>
      <c r="E218" s="17"/>
      <c r="F218" s="17"/>
      <c r="G218" s="17"/>
      <c r="H218" s="32" t="s">
        <v>55</v>
      </c>
      <c r="I218" s="11">
        <f>I224+I230</f>
        <v>0</v>
      </c>
      <c r="J218" s="11">
        <f t="shared" ref="J218:O218" si="64">J224+J230</f>
        <v>0</v>
      </c>
      <c r="K218" s="11">
        <f t="shared" si="64"/>
        <v>220</v>
      </c>
      <c r="L218" s="11">
        <f t="shared" si="64"/>
        <v>1050</v>
      </c>
      <c r="M218" s="11">
        <f t="shared" si="64"/>
        <v>0</v>
      </c>
      <c r="N218" s="11">
        <f t="shared" si="64"/>
        <v>0</v>
      </c>
      <c r="O218" s="11">
        <f t="shared" si="64"/>
        <v>0</v>
      </c>
    </row>
    <row r="219" spans="1:15">
      <c r="A219" s="61"/>
      <c r="B219" s="51"/>
      <c r="C219" s="51"/>
      <c r="D219" s="16" t="s">
        <v>5</v>
      </c>
      <c r="E219" s="16" t="s">
        <v>5</v>
      </c>
      <c r="F219" s="16" t="s">
        <v>5</v>
      </c>
      <c r="G219" s="16" t="s">
        <v>5</v>
      </c>
      <c r="H219" s="32" t="s">
        <v>56</v>
      </c>
      <c r="I219" s="11">
        <f>I225+I231</f>
        <v>0</v>
      </c>
      <c r="J219" s="11">
        <f t="shared" ref="J219:O219" si="65">J225+J231</f>
        <v>0</v>
      </c>
      <c r="K219" s="11">
        <f t="shared" si="65"/>
        <v>0</v>
      </c>
      <c r="L219" s="11">
        <f t="shared" si="65"/>
        <v>0</v>
      </c>
      <c r="M219" s="11">
        <f t="shared" si="65"/>
        <v>0</v>
      </c>
      <c r="N219" s="11">
        <f t="shared" si="65"/>
        <v>0</v>
      </c>
      <c r="O219" s="11">
        <f t="shared" si="65"/>
        <v>0</v>
      </c>
    </row>
    <row r="220" spans="1:15" ht="60">
      <c r="A220" s="61"/>
      <c r="B220" s="51"/>
      <c r="C220" s="51"/>
      <c r="D220" s="5" t="s">
        <v>5</v>
      </c>
      <c r="E220" s="21" t="s">
        <v>5</v>
      </c>
      <c r="F220" s="16" t="s">
        <v>5</v>
      </c>
      <c r="G220" s="5" t="s">
        <v>5</v>
      </c>
      <c r="H220" s="32" t="s">
        <v>59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22">
        <v>0</v>
      </c>
    </row>
    <row r="221" spans="1:15" ht="30">
      <c r="A221" s="61"/>
      <c r="B221" s="52"/>
      <c r="C221" s="52"/>
      <c r="D221" s="16" t="s">
        <v>5</v>
      </c>
      <c r="E221" s="16" t="s">
        <v>5</v>
      </c>
      <c r="F221" s="16" t="s">
        <v>5</v>
      </c>
      <c r="G221" s="16" t="s">
        <v>5</v>
      </c>
      <c r="H221" s="32" t="s">
        <v>57</v>
      </c>
      <c r="I221" s="11">
        <f>I227+I233</f>
        <v>0</v>
      </c>
      <c r="J221" s="11">
        <f t="shared" ref="J221:O221" si="66">J227+J233</f>
        <v>0</v>
      </c>
      <c r="K221" s="11">
        <f t="shared" si="66"/>
        <v>0</v>
      </c>
      <c r="L221" s="11">
        <f t="shared" si="66"/>
        <v>0</v>
      </c>
      <c r="M221" s="11">
        <f t="shared" si="66"/>
        <v>0</v>
      </c>
      <c r="N221" s="11">
        <f t="shared" si="66"/>
        <v>0</v>
      </c>
      <c r="O221" s="11">
        <f t="shared" si="66"/>
        <v>0</v>
      </c>
    </row>
    <row r="222" spans="1:15" ht="21" customHeight="1">
      <c r="A222" s="61"/>
      <c r="B222" s="43" t="s">
        <v>111</v>
      </c>
      <c r="C222" s="50" t="s">
        <v>98</v>
      </c>
      <c r="D222" s="17">
        <v>974</v>
      </c>
      <c r="E222" s="17"/>
      <c r="F222" s="17"/>
      <c r="G222" s="17"/>
      <c r="H222" s="32" t="s">
        <v>67</v>
      </c>
      <c r="I222" s="11">
        <f t="shared" ref="I222:O222" si="67">SUM(I223:I227)</f>
        <v>0</v>
      </c>
      <c r="J222" s="11">
        <f t="shared" si="67"/>
        <v>0</v>
      </c>
      <c r="K222" s="11">
        <f t="shared" si="67"/>
        <v>0</v>
      </c>
      <c r="L222" s="11">
        <f t="shared" si="67"/>
        <v>0</v>
      </c>
      <c r="M222" s="11">
        <f t="shared" si="67"/>
        <v>0</v>
      </c>
      <c r="N222" s="22">
        <f t="shared" si="67"/>
        <v>0</v>
      </c>
      <c r="O222" s="22">
        <f t="shared" si="67"/>
        <v>0</v>
      </c>
    </row>
    <row r="223" spans="1:15">
      <c r="A223" s="61"/>
      <c r="B223" s="43"/>
      <c r="C223" s="51"/>
      <c r="D223" s="16" t="s">
        <v>5</v>
      </c>
      <c r="E223" s="16" t="s">
        <v>5</v>
      </c>
      <c r="F223" s="16" t="s">
        <v>5</v>
      </c>
      <c r="G223" s="16" t="s">
        <v>5</v>
      </c>
      <c r="H223" s="32" t="s">
        <v>54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22">
        <v>0</v>
      </c>
      <c r="O223" s="22">
        <v>0</v>
      </c>
    </row>
    <row r="224" spans="1:15" ht="45">
      <c r="A224" s="61"/>
      <c r="B224" s="43"/>
      <c r="C224" s="51"/>
      <c r="D224" s="17">
        <v>974</v>
      </c>
      <c r="E224" s="17" t="s">
        <v>4</v>
      </c>
      <c r="F224" s="17" t="s">
        <v>42</v>
      </c>
      <c r="G224" s="17">
        <v>300</v>
      </c>
      <c r="H224" s="32" t="s">
        <v>55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22">
        <v>0</v>
      </c>
      <c r="O224" s="22">
        <v>0</v>
      </c>
    </row>
    <row r="225" spans="1:15">
      <c r="A225" s="61"/>
      <c r="B225" s="43"/>
      <c r="C225" s="51"/>
      <c r="D225" s="16" t="s">
        <v>5</v>
      </c>
      <c r="E225" s="16" t="s">
        <v>5</v>
      </c>
      <c r="F225" s="16" t="s">
        <v>5</v>
      </c>
      <c r="G225" s="16" t="s">
        <v>5</v>
      </c>
      <c r="H225" s="32" t="s">
        <v>56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22">
        <v>0</v>
      </c>
      <c r="O225" s="22">
        <v>0</v>
      </c>
    </row>
    <row r="226" spans="1:15" ht="60">
      <c r="A226" s="61"/>
      <c r="B226" s="43"/>
      <c r="C226" s="51"/>
      <c r="D226" s="5" t="s">
        <v>5</v>
      </c>
      <c r="E226" s="21" t="s">
        <v>5</v>
      </c>
      <c r="F226" s="16" t="s">
        <v>5</v>
      </c>
      <c r="G226" s="5" t="s">
        <v>5</v>
      </c>
      <c r="H226" s="32" t="s">
        <v>59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22">
        <v>0</v>
      </c>
    </row>
    <row r="227" spans="1:15" ht="24" customHeight="1">
      <c r="A227" s="61"/>
      <c r="B227" s="43"/>
      <c r="C227" s="52"/>
      <c r="D227" s="16" t="s">
        <v>5</v>
      </c>
      <c r="E227" s="16" t="s">
        <v>5</v>
      </c>
      <c r="F227" s="16" t="s">
        <v>5</v>
      </c>
      <c r="G227" s="16" t="s">
        <v>5</v>
      </c>
      <c r="H227" s="32" t="s">
        <v>57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22">
        <v>0</v>
      </c>
      <c r="O227" s="22">
        <v>0</v>
      </c>
    </row>
    <row r="228" spans="1:15" ht="21" customHeight="1">
      <c r="A228" s="61"/>
      <c r="B228" s="50" t="s">
        <v>110</v>
      </c>
      <c r="C228" s="50" t="s">
        <v>98</v>
      </c>
      <c r="D228" s="17">
        <v>974</v>
      </c>
      <c r="E228" s="17"/>
      <c r="F228" s="17"/>
      <c r="G228" s="17"/>
      <c r="H228" s="32" t="s">
        <v>67</v>
      </c>
      <c r="I228" s="11">
        <f t="shared" ref="I228:O228" si="68">SUM(I229:I233)</f>
        <v>0</v>
      </c>
      <c r="J228" s="11">
        <f t="shared" si="68"/>
        <v>0</v>
      </c>
      <c r="K228" s="11">
        <f t="shared" si="68"/>
        <v>220</v>
      </c>
      <c r="L228" s="11">
        <f t="shared" si="68"/>
        <v>1050</v>
      </c>
      <c r="M228" s="11">
        <f t="shared" si="68"/>
        <v>0</v>
      </c>
      <c r="N228" s="22">
        <f t="shared" si="68"/>
        <v>0</v>
      </c>
      <c r="O228" s="22">
        <f t="shared" si="68"/>
        <v>0</v>
      </c>
    </row>
    <row r="229" spans="1:15">
      <c r="A229" s="61"/>
      <c r="B229" s="51"/>
      <c r="C229" s="51"/>
      <c r="D229" s="16" t="s">
        <v>5</v>
      </c>
      <c r="E229" s="16" t="s">
        <v>5</v>
      </c>
      <c r="F229" s="16" t="s">
        <v>5</v>
      </c>
      <c r="G229" s="16" t="s">
        <v>5</v>
      </c>
      <c r="H229" s="32" t="s">
        <v>54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22">
        <v>0</v>
      </c>
      <c r="O229" s="22">
        <v>0</v>
      </c>
    </row>
    <row r="230" spans="1:15" ht="45">
      <c r="A230" s="61"/>
      <c r="B230" s="51"/>
      <c r="C230" s="51"/>
      <c r="D230" s="17">
        <v>974</v>
      </c>
      <c r="E230" s="17" t="s">
        <v>4</v>
      </c>
      <c r="F230" s="17" t="s">
        <v>43</v>
      </c>
      <c r="G230" s="17">
        <v>800</v>
      </c>
      <c r="H230" s="32" t="s">
        <v>55</v>
      </c>
      <c r="I230" s="11">
        <v>0</v>
      </c>
      <c r="J230" s="11">
        <v>0</v>
      </c>
      <c r="K230" s="11">
        <v>220</v>
      </c>
      <c r="L230" s="11">
        <v>1050</v>
      </c>
      <c r="M230" s="11">
        <v>0</v>
      </c>
      <c r="N230" s="22">
        <v>0</v>
      </c>
      <c r="O230" s="22">
        <v>0</v>
      </c>
    </row>
    <row r="231" spans="1:15">
      <c r="A231" s="61"/>
      <c r="B231" s="51"/>
      <c r="C231" s="51"/>
      <c r="D231" s="16" t="s">
        <v>5</v>
      </c>
      <c r="E231" s="16" t="s">
        <v>5</v>
      </c>
      <c r="F231" s="16" t="s">
        <v>5</v>
      </c>
      <c r="G231" s="16" t="s">
        <v>5</v>
      </c>
      <c r="H231" s="32" t="s">
        <v>56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22">
        <v>0</v>
      </c>
      <c r="O231" s="22">
        <v>0</v>
      </c>
    </row>
    <row r="232" spans="1:15" ht="60">
      <c r="A232" s="61"/>
      <c r="B232" s="51"/>
      <c r="C232" s="51"/>
      <c r="D232" s="5" t="s">
        <v>5</v>
      </c>
      <c r="E232" s="21" t="s">
        <v>5</v>
      </c>
      <c r="F232" s="16" t="s">
        <v>5</v>
      </c>
      <c r="G232" s="5" t="s">
        <v>5</v>
      </c>
      <c r="H232" s="32" t="s">
        <v>59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22">
        <v>0</v>
      </c>
    </row>
    <row r="233" spans="1:15" ht="25.5" customHeight="1">
      <c r="A233" s="62"/>
      <c r="B233" s="52"/>
      <c r="C233" s="52"/>
      <c r="D233" s="16" t="s">
        <v>5</v>
      </c>
      <c r="E233" s="16" t="s">
        <v>5</v>
      </c>
      <c r="F233" s="16" t="s">
        <v>5</v>
      </c>
      <c r="G233" s="16" t="s">
        <v>5</v>
      </c>
      <c r="H233" s="32" t="s">
        <v>57</v>
      </c>
      <c r="I233" s="11">
        <v>0</v>
      </c>
      <c r="J233" s="11">
        <v>0</v>
      </c>
      <c r="K233" s="11">
        <v>0</v>
      </c>
      <c r="L233" s="11">
        <v>0</v>
      </c>
      <c r="M233" s="11">
        <v>0</v>
      </c>
      <c r="N233" s="22">
        <v>0</v>
      </c>
      <c r="O233" s="22">
        <v>0</v>
      </c>
    </row>
    <row r="234" spans="1:15" ht="21" customHeight="1">
      <c r="A234" s="60" t="s">
        <v>26</v>
      </c>
      <c r="B234" s="50" t="s">
        <v>1</v>
      </c>
      <c r="C234" s="50" t="s">
        <v>98</v>
      </c>
      <c r="D234" s="17">
        <v>974</v>
      </c>
      <c r="E234" s="17"/>
      <c r="F234" s="17"/>
      <c r="G234" s="17"/>
      <c r="H234" s="32" t="s">
        <v>67</v>
      </c>
      <c r="I234" s="11">
        <f t="shared" ref="I234:O234" si="69">SUM(I235:I239)</f>
        <v>2084.5</v>
      </c>
      <c r="J234" s="11">
        <f t="shared" si="69"/>
        <v>2182.4</v>
      </c>
      <c r="K234" s="11">
        <f t="shared" si="69"/>
        <v>2041.7</v>
      </c>
      <c r="L234" s="11">
        <f t="shared" si="69"/>
        <v>1766</v>
      </c>
      <c r="M234" s="11">
        <f t="shared" si="69"/>
        <v>2355.9</v>
      </c>
      <c r="N234" s="22">
        <f t="shared" si="69"/>
        <v>2200</v>
      </c>
      <c r="O234" s="22">
        <f t="shared" si="69"/>
        <v>2200</v>
      </c>
    </row>
    <row r="235" spans="1:15">
      <c r="A235" s="61"/>
      <c r="B235" s="51"/>
      <c r="C235" s="51"/>
      <c r="D235" s="16" t="s">
        <v>5</v>
      </c>
      <c r="E235" s="16" t="s">
        <v>5</v>
      </c>
      <c r="F235" s="16" t="s">
        <v>5</v>
      </c>
      <c r="G235" s="16" t="s">
        <v>5</v>
      </c>
      <c r="H235" s="32" t="s">
        <v>54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22">
        <v>0</v>
      </c>
      <c r="O235" s="22">
        <v>0</v>
      </c>
    </row>
    <row r="236" spans="1:15" ht="31.5" customHeight="1">
      <c r="A236" s="61"/>
      <c r="B236" s="51"/>
      <c r="C236" s="51"/>
      <c r="D236" s="17">
        <v>974</v>
      </c>
      <c r="E236" s="17" t="s">
        <v>4</v>
      </c>
      <c r="F236" s="17" t="s">
        <v>44</v>
      </c>
      <c r="G236" s="17">
        <v>300</v>
      </c>
      <c r="H236" s="32" t="s">
        <v>55</v>
      </c>
      <c r="I236" s="11">
        <v>325.89999999999998</v>
      </c>
      <c r="J236" s="11">
        <v>0</v>
      </c>
      <c r="K236" s="11">
        <v>0</v>
      </c>
      <c r="L236" s="11">
        <v>0</v>
      </c>
      <c r="M236" s="11">
        <v>0</v>
      </c>
      <c r="N236" s="22">
        <v>0</v>
      </c>
      <c r="O236" s="22">
        <v>0</v>
      </c>
    </row>
    <row r="237" spans="1:15" ht="46.5" customHeight="1">
      <c r="A237" s="61"/>
      <c r="B237" s="51"/>
      <c r="C237" s="51"/>
      <c r="D237" s="17">
        <v>974</v>
      </c>
      <c r="E237" s="17">
        <v>702</v>
      </c>
      <c r="F237" s="17" t="s">
        <v>86</v>
      </c>
      <c r="G237" s="17">
        <v>600</v>
      </c>
      <c r="H237" s="32" t="s">
        <v>56</v>
      </c>
      <c r="I237" s="11">
        <v>1758.6</v>
      </c>
      <c r="J237" s="11">
        <v>2182.4</v>
      </c>
      <c r="K237" s="36">
        <v>2041.7</v>
      </c>
      <c r="L237" s="36">
        <v>1766</v>
      </c>
      <c r="M237" s="36">
        <v>2355.9</v>
      </c>
      <c r="N237" s="37">
        <v>2200</v>
      </c>
      <c r="O237" s="22">
        <v>2200</v>
      </c>
    </row>
    <row r="238" spans="1:15" ht="60">
      <c r="A238" s="61"/>
      <c r="B238" s="51"/>
      <c r="C238" s="51"/>
      <c r="D238" s="5" t="s">
        <v>5</v>
      </c>
      <c r="E238" s="21" t="s">
        <v>5</v>
      </c>
      <c r="F238" s="16" t="s">
        <v>5</v>
      </c>
      <c r="G238" s="5" t="s">
        <v>5</v>
      </c>
      <c r="H238" s="32" t="s">
        <v>59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22">
        <v>0</v>
      </c>
    </row>
    <row r="239" spans="1:15" ht="24.75" customHeight="1">
      <c r="A239" s="61"/>
      <c r="B239" s="52"/>
      <c r="C239" s="52"/>
      <c r="D239" s="16" t="s">
        <v>5</v>
      </c>
      <c r="E239" s="16" t="s">
        <v>5</v>
      </c>
      <c r="F239" s="16" t="s">
        <v>5</v>
      </c>
      <c r="G239" s="16" t="s">
        <v>5</v>
      </c>
      <c r="H239" s="32" t="s">
        <v>57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22">
        <v>0</v>
      </c>
      <c r="O239" s="22">
        <v>0</v>
      </c>
    </row>
    <row r="240" spans="1:15" ht="0.75" customHeight="1">
      <c r="A240" s="68"/>
      <c r="B240" s="43"/>
      <c r="C240" s="50" t="s">
        <v>98</v>
      </c>
      <c r="D240" s="17">
        <v>974</v>
      </c>
      <c r="E240" s="17"/>
      <c r="F240" s="17"/>
      <c r="G240" s="17"/>
      <c r="H240" s="32" t="s">
        <v>67</v>
      </c>
      <c r="I240" s="11">
        <f t="shared" ref="I240:O240" si="70">SUM(I241:I245)</f>
        <v>0</v>
      </c>
      <c r="J240" s="11">
        <f t="shared" si="70"/>
        <v>0</v>
      </c>
      <c r="K240" s="11">
        <f t="shared" si="70"/>
        <v>0</v>
      </c>
      <c r="L240" s="11">
        <f t="shared" si="70"/>
        <v>0</v>
      </c>
      <c r="M240" s="11">
        <f t="shared" si="70"/>
        <v>0</v>
      </c>
      <c r="N240" s="22">
        <f t="shared" si="70"/>
        <v>0</v>
      </c>
      <c r="O240" s="22">
        <f t="shared" si="70"/>
        <v>0</v>
      </c>
    </row>
    <row r="241" spans="1:15" hidden="1">
      <c r="A241" s="68"/>
      <c r="B241" s="43"/>
      <c r="C241" s="51"/>
      <c r="D241" s="16" t="s">
        <v>5</v>
      </c>
      <c r="E241" s="16" t="s">
        <v>5</v>
      </c>
      <c r="F241" s="16" t="s">
        <v>5</v>
      </c>
      <c r="G241" s="16" t="s">
        <v>5</v>
      </c>
      <c r="H241" s="32" t="s">
        <v>54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22">
        <v>0</v>
      </c>
      <c r="O241" s="22">
        <v>0</v>
      </c>
    </row>
    <row r="242" spans="1:15" ht="45" hidden="1">
      <c r="A242" s="68"/>
      <c r="B242" s="43"/>
      <c r="C242" s="51"/>
      <c r="D242" s="17">
        <v>974</v>
      </c>
      <c r="E242" s="17" t="s">
        <v>4</v>
      </c>
      <c r="F242" s="17"/>
      <c r="G242" s="17">
        <v>200</v>
      </c>
      <c r="H242" s="32" t="s">
        <v>55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22">
        <v>0</v>
      </c>
      <c r="O242" s="22">
        <v>0</v>
      </c>
    </row>
    <row r="243" spans="1:15" hidden="1">
      <c r="A243" s="68"/>
      <c r="B243" s="43"/>
      <c r="C243" s="51"/>
      <c r="D243" s="16" t="s">
        <v>5</v>
      </c>
      <c r="E243" s="16" t="s">
        <v>5</v>
      </c>
      <c r="F243" s="16" t="s">
        <v>5</v>
      </c>
      <c r="G243" s="16" t="s">
        <v>5</v>
      </c>
      <c r="H243" s="32" t="s">
        <v>56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22">
        <v>0</v>
      </c>
      <c r="O243" s="22">
        <v>0</v>
      </c>
    </row>
    <row r="244" spans="1:15" ht="60" hidden="1">
      <c r="A244" s="68"/>
      <c r="B244" s="43"/>
      <c r="C244" s="51"/>
      <c r="D244" s="5" t="s">
        <v>5</v>
      </c>
      <c r="E244" s="21" t="s">
        <v>5</v>
      </c>
      <c r="F244" s="16" t="s">
        <v>5</v>
      </c>
      <c r="G244" s="5" t="s">
        <v>5</v>
      </c>
      <c r="H244" s="32" t="s">
        <v>59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22">
        <v>0</v>
      </c>
    </row>
    <row r="245" spans="1:15" ht="24" hidden="1" customHeight="1">
      <c r="A245" s="68"/>
      <c r="B245" s="43"/>
      <c r="C245" s="52"/>
      <c r="D245" s="16" t="s">
        <v>5</v>
      </c>
      <c r="E245" s="16" t="s">
        <v>5</v>
      </c>
      <c r="F245" s="16" t="s">
        <v>5</v>
      </c>
      <c r="G245" s="16" t="s">
        <v>5</v>
      </c>
      <c r="H245" s="32" t="s">
        <v>57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22">
        <v>0</v>
      </c>
      <c r="O245" s="22">
        <v>0</v>
      </c>
    </row>
    <row r="246" spans="1:15" ht="21" customHeight="1">
      <c r="A246" s="69" t="s">
        <v>27</v>
      </c>
      <c r="B246" s="63" t="s">
        <v>113</v>
      </c>
      <c r="C246" s="43" t="s">
        <v>130</v>
      </c>
      <c r="D246" s="17">
        <v>974</v>
      </c>
      <c r="E246" s="17"/>
      <c r="F246" s="17"/>
      <c r="G246" s="17"/>
      <c r="H246" s="32" t="s">
        <v>67</v>
      </c>
      <c r="I246" s="11">
        <f>I252+I258</f>
        <v>12362.9</v>
      </c>
      <c r="J246" s="11">
        <f t="shared" ref="J246:O246" si="71">J252+J258</f>
        <v>14246</v>
      </c>
      <c r="K246" s="11">
        <f t="shared" si="71"/>
        <v>10862</v>
      </c>
      <c r="L246" s="11">
        <f t="shared" si="71"/>
        <v>11461.5</v>
      </c>
      <c r="M246" s="11">
        <f>M252+M258+M264</f>
        <v>13316.800000000001</v>
      </c>
      <c r="N246" s="11">
        <f t="shared" si="71"/>
        <v>12812</v>
      </c>
      <c r="O246" s="11">
        <f t="shared" si="71"/>
        <v>12812</v>
      </c>
    </row>
    <row r="247" spans="1:15">
      <c r="A247" s="70"/>
      <c r="B247" s="51"/>
      <c r="C247" s="43"/>
      <c r="D247" s="16" t="s">
        <v>5</v>
      </c>
      <c r="E247" s="16" t="s">
        <v>5</v>
      </c>
      <c r="F247" s="16" t="s">
        <v>5</v>
      </c>
      <c r="G247" s="16" t="s">
        <v>5</v>
      </c>
      <c r="H247" s="32" t="s">
        <v>54</v>
      </c>
      <c r="I247" s="11">
        <f>I253+I259</f>
        <v>0</v>
      </c>
      <c r="J247" s="11">
        <f t="shared" ref="J247:O247" si="72">J253+J259</f>
        <v>0</v>
      </c>
      <c r="K247" s="11">
        <f t="shared" si="72"/>
        <v>0</v>
      </c>
      <c r="L247" s="11">
        <f t="shared" si="72"/>
        <v>0</v>
      </c>
      <c r="M247" s="11">
        <f t="shared" si="72"/>
        <v>0</v>
      </c>
      <c r="N247" s="11">
        <f t="shared" si="72"/>
        <v>0</v>
      </c>
      <c r="O247" s="11">
        <f t="shared" si="72"/>
        <v>0</v>
      </c>
    </row>
    <row r="248" spans="1:15" ht="45">
      <c r="A248" s="70"/>
      <c r="B248" s="51"/>
      <c r="C248" s="43"/>
      <c r="D248" s="17">
        <v>974</v>
      </c>
      <c r="E248" s="17"/>
      <c r="F248" s="17"/>
      <c r="G248" s="17"/>
      <c r="H248" s="32" t="s">
        <v>55</v>
      </c>
      <c r="I248" s="11">
        <v>989.7</v>
      </c>
      <c r="J248" s="11">
        <f t="shared" ref="J248:O248" si="73">J254+J260</f>
        <v>0</v>
      </c>
      <c r="K248" s="11">
        <f t="shared" si="73"/>
        <v>0</v>
      </c>
      <c r="L248" s="11">
        <f t="shared" si="73"/>
        <v>0</v>
      </c>
      <c r="M248" s="11">
        <f>M254+M260+M266</f>
        <v>415.6</v>
      </c>
      <c r="N248" s="11">
        <f t="shared" si="73"/>
        <v>0</v>
      </c>
      <c r="O248" s="11">
        <f t="shared" si="73"/>
        <v>0</v>
      </c>
    </row>
    <row r="249" spans="1:15">
      <c r="A249" s="70"/>
      <c r="B249" s="51"/>
      <c r="C249" s="43"/>
      <c r="D249" s="16" t="s">
        <v>5</v>
      </c>
      <c r="E249" s="16" t="s">
        <v>5</v>
      </c>
      <c r="F249" s="16" t="s">
        <v>5</v>
      </c>
      <c r="G249" s="16" t="s">
        <v>5</v>
      </c>
      <c r="H249" s="32" t="s">
        <v>56</v>
      </c>
      <c r="I249" s="11">
        <f>I255+I261</f>
        <v>12329.4</v>
      </c>
      <c r="J249" s="11">
        <f t="shared" ref="J249:O249" si="74">J255+J261</f>
        <v>14246</v>
      </c>
      <c r="K249" s="11">
        <f t="shared" si="74"/>
        <v>10862</v>
      </c>
      <c r="L249" s="11">
        <f t="shared" si="74"/>
        <v>11461.5</v>
      </c>
      <c r="M249" s="11">
        <f t="shared" si="74"/>
        <v>12901.2</v>
      </c>
      <c r="N249" s="11">
        <f t="shared" si="74"/>
        <v>12812</v>
      </c>
      <c r="O249" s="11">
        <f t="shared" si="74"/>
        <v>12812</v>
      </c>
    </row>
    <row r="250" spans="1:15" ht="60">
      <c r="A250" s="70"/>
      <c r="B250" s="51"/>
      <c r="C250" s="43"/>
      <c r="D250" s="5" t="s">
        <v>5</v>
      </c>
      <c r="E250" s="21" t="s">
        <v>5</v>
      </c>
      <c r="F250" s="16" t="s">
        <v>5</v>
      </c>
      <c r="G250" s="5" t="s">
        <v>5</v>
      </c>
      <c r="H250" s="32" t="s">
        <v>59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22">
        <v>0</v>
      </c>
    </row>
    <row r="251" spans="1:15" ht="21.75" customHeight="1">
      <c r="A251" s="70"/>
      <c r="B251" s="52"/>
      <c r="C251" s="43"/>
      <c r="D251" s="16" t="s">
        <v>5</v>
      </c>
      <c r="E251" s="16" t="s">
        <v>5</v>
      </c>
      <c r="F251" s="16" t="s">
        <v>5</v>
      </c>
      <c r="G251" s="16" t="s">
        <v>5</v>
      </c>
      <c r="H251" s="32" t="s">
        <v>57</v>
      </c>
      <c r="I251" s="11">
        <f t="shared" ref="I251:O251" si="75">I257+I263</f>
        <v>0</v>
      </c>
      <c r="J251" s="11">
        <f t="shared" si="75"/>
        <v>0</v>
      </c>
      <c r="K251" s="11">
        <f t="shared" si="75"/>
        <v>0</v>
      </c>
      <c r="L251" s="11">
        <f t="shared" si="75"/>
        <v>0</v>
      </c>
      <c r="M251" s="11">
        <f t="shared" si="75"/>
        <v>0</v>
      </c>
      <c r="N251" s="11">
        <f t="shared" si="75"/>
        <v>0</v>
      </c>
      <c r="O251" s="11">
        <f t="shared" si="75"/>
        <v>0</v>
      </c>
    </row>
    <row r="252" spans="1:15" ht="21" customHeight="1">
      <c r="A252" s="70"/>
      <c r="B252" s="43" t="s">
        <v>114</v>
      </c>
      <c r="C252" s="43" t="s">
        <v>131</v>
      </c>
      <c r="D252" s="17">
        <v>974</v>
      </c>
      <c r="E252" s="17"/>
      <c r="F252" s="17"/>
      <c r="G252" s="17"/>
      <c r="H252" s="32" t="s">
        <v>67</v>
      </c>
      <c r="I252" s="11">
        <f t="shared" ref="I252:O252" si="76">SUM(I253:I257)</f>
        <v>1835.6</v>
      </c>
      <c r="J252" s="11">
        <f t="shared" si="76"/>
        <v>1801</v>
      </c>
      <c r="K252" s="11">
        <f t="shared" si="76"/>
        <v>1547.6</v>
      </c>
      <c r="L252" s="11">
        <f t="shared" si="76"/>
        <v>2122.9</v>
      </c>
      <c r="M252" s="11">
        <f t="shared" si="76"/>
        <v>2362</v>
      </c>
      <c r="N252" s="22">
        <f t="shared" si="76"/>
        <v>2362</v>
      </c>
      <c r="O252" s="22">
        <f t="shared" si="76"/>
        <v>2362</v>
      </c>
    </row>
    <row r="253" spans="1:15">
      <c r="A253" s="70"/>
      <c r="B253" s="43"/>
      <c r="C253" s="43"/>
      <c r="D253" s="16" t="s">
        <v>5</v>
      </c>
      <c r="E253" s="16" t="s">
        <v>5</v>
      </c>
      <c r="F253" s="16" t="s">
        <v>5</v>
      </c>
      <c r="G253" s="16" t="s">
        <v>5</v>
      </c>
      <c r="H253" s="32" t="s">
        <v>54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22">
        <v>0</v>
      </c>
      <c r="O253" s="22">
        <v>0</v>
      </c>
    </row>
    <row r="254" spans="1:15" ht="27.75" customHeight="1">
      <c r="A254" s="70"/>
      <c r="B254" s="43"/>
      <c r="C254" s="43"/>
      <c r="D254" s="17">
        <v>974</v>
      </c>
      <c r="E254" s="17" t="s">
        <v>21</v>
      </c>
      <c r="F254" s="17" t="s">
        <v>46</v>
      </c>
      <c r="G254" s="17">
        <v>600</v>
      </c>
      <c r="H254" s="32" t="s">
        <v>55</v>
      </c>
      <c r="I254" s="11">
        <v>33.5</v>
      </c>
      <c r="J254" s="11">
        <v>0</v>
      </c>
      <c r="K254" s="11">
        <v>0</v>
      </c>
      <c r="L254" s="11">
        <v>0</v>
      </c>
      <c r="M254" s="11">
        <v>0</v>
      </c>
      <c r="N254" s="22">
        <v>0</v>
      </c>
      <c r="O254" s="22">
        <v>0</v>
      </c>
    </row>
    <row r="255" spans="1:15" ht="54.75" customHeight="1">
      <c r="A255" s="70"/>
      <c r="B255" s="43"/>
      <c r="C255" s="43"/>
      <c r="D255" s="17">
        <v>974</v>
      </c>
      <c r="E255" s="17">
        <v>702</v>
      </c>
      <c r="F255" s="17" t="s">
        <v>87</v>
      </c>
      <c r="G255" s="17">
        <v>600</v>
      </c>
      <c r="H255" s="32" t="s">
        <v>56</v>
      </c>
      <c r="I255" s="11">
        <v>1802.1</v>
      </c>
      <c r="J255" s="11">
        <v>1801</v>
      </c>
      <c r="K255" s="36">
        <v>1547.6</v>
      </c>
      <c r="L255" s="36">
        <v>2122.9</v>
      </c>
      <c r="M255" s="36">
        <v>2362</v>
      </c>
      <c r="N255" s="37">
        <v>2362</v>
      </c>
      <c r="O255" s="22">
        <v>2362</v>
      </c>
    </row>
    <row r="256" spans="1:15" ht="60">
      <c r="A256" s="70"/>
      <c r="B256" s="43"/>
      <c r="C256" s="43"/>
      <c r="D256" s="5" t="s">
        <v>5</v>
      </c>
      <c r="E256" s="21" t="s">
        <v>5</v>
      </c>
      <c r="F256" s="16" t="s">
        <v>5</v>
      </c>
      <c r="G256" s="5" t="s">
        <v>5</v>
      </c>
      <c r="H256" s="32" t="s">
        <v>59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22">
        <v>0</v>
      </c>
    </row>
    <row r="257" spans="1:15" ht="21.75" customHeight="1">
      <c r="A257" s="70"/>
      <c r="B257" s="43"/>
      <c r="C257" s="43"/>
      <c r="D257" s="16" t="s">
        <v>5</v>
      </c>
      <c r="E257" s="16" t="s">
        <v>5</v>
      </c>
      <c r="F257" s="16" t="s">
        <v>5</v>
      </c>
      <c r="G257" s="16" t="s">
        <v>5</v>
      </c>
      <c r="H257" s="32" t="s">
        <v>57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22">
        <v>0</v>
      </c>
      <c r="O257" s="22">
        <v>0</v>
      </c>
    </row>
    <row r="258" spans="1:15" ht="21" customHeight="1">
      <c r="A258" s="70"/>
      <c r="B258" s="43" t="s">
        <v>115</v>
      </c>
      <c r="C258" s="43" t="s">
        <v>131</v>
      </c>
      <c r="D258" s="17">
        <v>974</v>
      </c>
      <c r="E258" s="17"/>
      <c r="F258" s="17"/>
      <c r="G258" s="17"/>
      <c r="H258" s="32" t="s">
        <v>67</v>
      </c>
      <c r="I258" s="11">
        <f t="shared" ref="I258:O258" si="77">SUM(I259:I263)</f>
        <v>10527.3</v>
      </c>
      <c r="J258" s="11">
        <f t="shared" si="77"/>
        <v>12445</v>
      </c>
      <c r="K258" s="11">
        <f t="shared" si="77"/>
        <v>9314.4</v>
      </c>
      <c r="L258" s="11">
        <f t="shared" si="77"/>
        <v>9338.6</v>
      </c>
      <c r="M258" s="11">
        <f t="shared" si="77"/>
        <v>10539.2</v>
      </c>
      <c r="N258" s="22">
        <f t="shared" si="77"/>
        <v>10450</v>
      </c>
      <c r="O258" s="22">
        <f t="shared" si="77"/>
        <v>10450</v>
      </c>
    </row>
    <row r="259" spans="1:15">
      <c r="A259" s="70"/>
      <c r="B259" s="43"/>
      <c r="C259" s="43"/>
      <c r="D259" s="16" t="s">
        <v>5</v>
      </c>
      <c r="E259" s="16" t="s">
        <v>5</v>
      </c>
      <c r="F259" s="16" t="s">
        <v>5</v>
      </c>
      <c r="G259" s="16" t="s">
        <v>5</v>
      </c>
      <c r="H259" s="32" t="s">
        <v>54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22">
        <v>0</v>
      </c>
      <c r="O259" s="22">
        <v>0</v>
      </c>
    </row>
    <row r="260" spans="1:15" ht="30.75" customHeight="1">
      <c r="A260" s="70"/>
      <c r="B260" s="43"/>
      <c r="C260" s="43"/>
      <c r="D260" s="17">
        <v>974</v>
      </c>
      <c r="E260" s="17">
        <v>702</v>
      </c>
      <c r="F260" s="17" t="s">
        <v>45</v>
      </c>
      <c r="G260" s="17">
        <v>600</v>
      </c>
      <c r="H260" s="32" t="s">
        <v>55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22">
        <v>0</v>
      </c>
      <c r="O260" s="22">
        <v>0</v>
      </c>
    </row>
    <row r="261" spans="1:15" ht="50.25" customHeight="1">
      <c r="A261" s="70"/>
      <c r="B261" s="43"/>
      <c r="C261" s="43"/>
      <c r="D261" s="17">
        <v>974</v>
      </c>
      <c r="E261" s="17">
        <v>702</v>
      </c>
      <c r="F261" s="35" t="s">
        <v>85</v>
      </c>
      <c r="G261" s="17">
        <v>600</v>
      </c>
      <c r="H261" s="32" t="s">
        <v>56</v>
      </c>
      <c r="I261" s="11">
        <v>10527.3</v>
      </c>
      <c r="J261" s="11">
        <v>12445</v>
      </c>
      <c r="K261" s="36">
        <v>9314.4</v>
      </c>
      <c r="L261" s="11">
        <v>9338.6</v>
      </c>
      <c r="M261" s="36">
        <v>10539.2</v>
      </c>
      <c r="N261" s="37">
        <v>10450</v>
      </c>
      <c r="O261" s="22">
        <v>10450</v>
      </c>
    </row>
    <row r="262" spans="1:15" ht="60">
      <c r="A262" s="70"/>
      <c r="B262" s="43"/>
      <c r="C262" s="43"/>
      <c r="D262" s="5" t="s">
        <v>5</v>
      </c>
      <c r="E262" s="21" t="s">
        <v>5</v>
      </c>
      <c r="F262" s="16" t="s">
        <v>5</v>
      </c>
      <c r="G262" s="5" t="s">
        <v>5</v>
      </c>
      <c r="H262" s="32" t="s">
        <v>59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22">
        <v>0</v>
      </c>
    </row>
    <row r="263" spans="1:15" ht="33.75" customHeight="1">
      <c r="A263" s="70"/>
      <c r="B263" s="43"/>
      <c r="C263" s="43"/>
      <c r="D263" s="16" t="s">
        <v>5</v>
      </c>
      <c r="E263" s="16" t="s">
        <v>5</v>
      </c>
      <c r="F263" s="16" t="s">
        <v>5</v>
      </c>
      <c r="G263" s="16" t="s">
        <v>5</v>
      </c>
      <c r="H263" s="32" t="s">
        <v>57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22">
        <v>0</v>
      </c>
      <c r="O263" s="22">
        <v>0</v>
      </c>
    </row>
    <row r="264" spans="1:15" ht="33.75" customHeight="1">
      <c r="A264" s="70"/>
      <c r="B264" s="43" t="s">
        <v>136</v>
      </c>
      <c r="C264" s="43" t="s">
        <v>131</v>
      </c>
      <c r="D264" s="17">
        <v>974</v>
      </c>
      <c r="E264" s="17"/>
      <c r="F264" s="17"/>
      <c r="G264" s="17"/>
      <c r="H264" s="32" t="s">
        <v>67</v>
      </c>
      <c r="I264" s="11">
        <f>I265+I266+I267+I268+I269</f>
        <v>0</v>
      </c>
      <c r="J264" s="11">
        <f t="shared" ref="J264:O264" si="78">J265+J266+J267+J268+J269</f>
        <v>0</v>
      </c>
      <c r="K264" s="11">
        <f t="shared" si="78"/>
        <v>0</v>
      </c>
      <c r="L264" s="11">
        <f t="shared" si="78"/>
        <v>622.9</v>
      </c>
      <c r="M264" s="11">
        <f t="shared" si="78"/>
        <v>415.6</v>
      </c>
      <c r="N264" s="11">
        <f t="shared" si="78"/>
        <v>0</v>
      </c>
      <c r="O264" s="11">
        <f t="shared" si="78"/>
        <v>0</v>
      </c>
    </row>
    <row r="265" spans="1:15" ht="33.75" customHeight="1">
      <c r="A265" s="70"/>
      <c r="B265" s="43"/>
      <c r="C265" s="43"/>
      <c r="D265" s="16" t="s">
        <v>5</v>
      </c>
      <c r="E265" s="16" t="s">
        <v>5</v>
      </c>
      <c r="F265" s="16" t="s">
        <v>5</v>
      </c>
      <c r="G265" s="16" t="s">
        <v>5</v>
      </c>
      <c r="H265" s="32" t="s">
        <v>54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22">
        <v>0</v>
      </c>
      <c r="O265" s="22">
        <v>0</v>
      </c>
    </row>
    <row r="266" spans="1:15" ht="33.75" customHeight="1">
      <c r="A266" s="70"/>
      <c r="B266" s="43"/>
      <c r="C266" s="43"/>
      <c r="D266" s="17">
        <v>974</v>
      </c>
      <c r="E266" s="17">
        <v>703</v>
      </c>
      <c r="F266" s="17" t="s">
        <v>137</v>
      </c>
      <c r="G266" s="17">
        <v>600</v>
      </c>
      <c r="H266" s="32" t="s">
        <v>55</v>
      </c>
      <c r="I266" s="11">
        <v>0</v>
      </c>
      <c r="J266" s="11">
        <v>0</v>
      </c>
      <c r="K266" s="11">
        <v>0</v>
      </c>
      <c r="L266" s="11">
        <v>622.9</v>
      </c>
      <c r="M266" s="11">
        <v>415.6</v>
      </c>
      <c r="N266" s="22">
        <v>0</v>
      </c>
      <c r="O266" s="22">
        <v>0</v>
      </c>
    </row>
    <row r="267" spans="1:15" ht="33.75" customHeight="1">
      <c r="A267" s="70"/>
      <c r="B267" s="43"/>
      <c r="C267" s="43"/>
      <c r="D267" s="17">
        <v>974</v>
      </c>
      <c r="E267" s="17">
        <v>703</v>
      </c>
      <c r="F267" s="17" t="s">
        <v>137</v>
      </c>
      <c r="G267" s="17">
        <v>600</v>
      </c>
      <c r="H267" s="32" t="s">
        <v>56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22">
        <v>0</v>
      </c>
      <c r="O267" s="22">
        <v>0</v>
      </c>
    </row>
    <row r="268" spans="1:15" ht="33.75" customHeight="1">
      <c r="A268" s="70"/>
      <c r="B268" s="43"/>
      <c r="C268" s="43"/>
      <c r="D268" s="5" t="s">
        <v>5</v>
      </c>
      <c r="E268" s="21" t="s">
        <v>5</v>
      </c>
      <c r="F268" s="16" t="s">
        <v>5</v>
      </c>
      <c r="G268" s="5" t="s">
        <v>5</v>
      </c>
      <c r="H268" s="32" t="s">
        <v>59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  <c r="N268" s="22">
        <v>0</v>
      </c>
      <c r="O268" s="22">
        <v>0</v>
      </c>
    </row>
    <row r="269" spans="1:15" ht="33.75" customHeight="1">
      <c r="A269" s="66"/>
      <c r="B269" s="43"/>
      <c r="C269" s="43"/>
      <c r="D269" s="16" t="s">
        <v>5</v>
      </c>
      <c r="E269" s="16" t="s">
        <v>5</v>
      </c>
      <c r="F269" s="16" t="s">
        <v>5</v>
      </c>
      <c r="G269" s="16" t="s">
        <v>5</v>
      </c>
      <c r="H269" s="32" t="s">
        <v>57</v>
      </c>
      <c r="I269" s="11">
        <v>0</v>
      </c>
      <c r="J269" s="11">
        <v>0</v>
      </c>
      <c r="K269" s="11">
        <v>0</v>
      </c>
      <c r="L269" s="11">
        <v>0</v>
      </c>
      <c r="M269" s="11">
        <v>0</v>
      </c>
      <c r="N269" s="22">
        <v>0</v>
      </c>
      <c r="O269" s="22">
        <v>0</v>
      </c>
    </row>
    <row r="270" spans="1:15" ht="21" customHeight="1">
      <c r="A270" s="60" t="s">
        <v>29</v>
      </c>
      <c r="B270" s="50" t="s">
        <v>76</v>
      </c>
      <c r="C270" s="43" t="s">
        <v>131</v>
      </c>
      <c r="D270" s="17">
        <v>974</v>
      </c>
      <c r="E270" s="17"/>
      <c r="F270" s="17"/>
      <c r="G270" s="17"/>
      <c r="H270" s="32" t="s">
        <v>67</v>
      </c>
      <c r="I270" s="11">
        <f>I276+I282+I288+I294</f>
        <v>76775</v>
      </c>
      <c r="J270" s="11">
        <f t="shared" ref="J270:O270" si="79">J276+J282+J288+J294</f>
        <v>73012.2</v>
      </c>
      <c r="K270" s="11">
        <f t="shared" si="79"/>
        <v>72734</v>
      </c>
      <c r="L270" s="11">
        <f t="shared" si="79"/>
        <v>74661.600000000006</v>
      </c>
      <c r="M270" s="11">
        <f t="shared" si="79"/>
        <v>80541.2</v>
      </c>
      <c r="N270" s="11">
        <f t="shared" si="79"/>
        <v>72202.5</v>
      </c>
      <c r="O270" s="11">
        <f t="shared" si="79"/>
        <v>72202.5</v>
      </c>
    </row>
    <row r="271" spans="1:15" ht="25.5" customHeight="1">
      <c r="A271" s="61"/>
      <c r="B271" s="51"/>
      <c r="C271" s="43"/>
      <c r="D271" s="16" t="s">
        <v>5</v>
      </c>
      <c r="E271" s="16" t="s">
        <v>5</v>
      </c>
      <c r="F271" s="16" t="s">
        <v>5</v>
      </c>
      <c r="G271" s="16" t="s">
        <v>5</v>
      </c>
      <c r="H271" s="32" t="s">
        <v>54</v>
      </c>
      <c r="I271" s="11">
        <f>I277+I283+I289+I295</f>
        <v>0</v>
      </c>
      <c r="J271" s="11">
        <f t="shared" ref="J271:O271" si="80">J277+J283+J289+J295</f>
        <v>0</v>
      </c>
      <c r="K271" s="11">
        <f t="shared" si="80"/>
        <v>0</v>
      </c>
      <c r="L271" s="11">
        <f t="shared" si="80"/>
        <v>0</v>
      </c>
      <c r="M271" s="11">
        <f t="shared" si="80"/>
        <v>0</v>
      </c>
      <c r="N271" s="11">
        <f t="shared" si="80"/>
        <v>0</v>
      </c>
      <c r="O271" s="11">
        <f t="shared" si="80"/>
        <v>0</v>
      </c>
    </row>
    <row r="272" spans="1:15" ht="45">
      <c r="A272" s="61"/>
      <c r="B272" s="51"/>
      <c r="C272" s="43"/>
      <c r="D272" s="17">
        <v>974</v>
      </c>
      <c r="E272" s="17" t="s">
        <v>16</v>
      </c>
      <c r="F272" s="17" t="s">
        <v>135</v>
      </c>
      <c r="G272" s="17">
        <v>500</v>
      </c>
      <c r="H272" s="32" t="s">
        <v>55</v>
      </c>
      <c r="I272" s="11">
        <f>I278+I284+I290+I296</f>
        <v>76775</v>
      </c>
      <c r="J272" s="11">
        <f>J278+J284+J290+J296</f>
        <v>73012.2</v>
      </c>
      <c r="K272" s="11">
        <f>K278+K284+K290+K296</f>
        <v>72734</v>
      </c>
      <c r="L272" s="11">
        <f>L278+L284+L290+L296</f>
        <v>74661.600000000006</v>
      </c>
      <c r="M272" s="11">
        <f>M278+M284+M290+M296</f>
        <v>80541.2</v>
      </c>
      <c r="N272" s="11">
        <f>N278+N284+N290+N296</f>
        <v>72202.5</v>
      </c>
      <c r="O272" s="11">
        <f>O276+O282+O288+O294</f>
        <v>72202.5</v>
      </c>
    </row>
    <row r="273" spans="1:15" ht="40.5" customHeight="1">
      <c r="A273" s="61"/>
      <c r="B273" s="51"/>
      <c r="C273" s="43"/>
      <c r="D273" s="16" t="s">
        <v>5</v>
      </c>
      <c r="E273" s="16" t="s">
        <v>5</v>
      </c>
      <c r="F273" s="16" t="s">
        <v>5</v>
      </c>
      <c r="G273" s="16" t="s">
        <v>5</v>
      </c>
      <c r="H273" s="32" t="s">
        <v>56</v>
      </c>
      <c r="I273" s="11">
        <f>I279+I285+I291+I297</f>
        <v>0</v>
      </c>
      <c r="J273" s="11">
        <f t="shared" ref="J273:O273" si="81">J279+J285+J291+J297</f>
        <v>0</v>
      </c>
      <c r="K273" s="11">
        <f t="shared" si="81"/>
        <v>0</v>
      </c>
      <c r="L273" s="11">
        <f t="shared" si="81"/>
        <v>0</v>
      </c>
      <c r="M273" s="11">
        <f t="shared" si="81"/>
        <v>0</v>
      </c>
      <c r="N273" s="11">
        <f t="shared" si="81"/>
        <v>0</v>
      </c>
      <c r="O273" s="11">
        <f t="shared" si="81"/>
        <v>0</v>
      </c>
    </row>
    <row r="274" spans="1:15" ht="60">
      <c r="A274" s="61"/>
      <c r="B274" s="51"/>
      <c r="C274" s="43"/>
      <c r="D274" s="5" t="s">
        <v>5</v>
      </c>
      <c r="E274" s="21" t="s">
        <v>5</v>
      </c>
      <c r="F274" s="16" t="s">
        <v>5</v>
      </c>
      <c r="G274" s="5" t="s">
        <v>5</v>
      </c>
      <c r="H274" s="32" t="s">
        <v>59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22">
        <v>0</v>
      </c>
    </row>
    <row r="275" spans="1:15" ht="113.25" customHeight="1">
      <c r="A275" s="62"/>
      <c r="B275" s="52"/>
      <c r="C275" s="43"/>
      <c r="D275" s="16" t="s">
        <v>5</v>
      </c>
      <c r="E275" s="16" t="s">
        <v>5</v>
      </c>
      <c r="F275" s="16" t="s">
        <v>5</v>
      </c>
      <c r="G275" s="16" t="s">
        <v>5</v>
      </c>
      <c r="H275" s="32" t="s">
        <v>57</v>
      </c>
      <c r="I275" s="11">
        <f>I281+I287+I293+I299</f>
        <v>0</v>
      </c>
      <c r="J275" s="11">
        <f t="shared" ref="J275:O275" si="82">J281+J287+J293+J299</f>
        <v>0</v>
      </c>
      <c r="K275" s="11">
        <f t="shared" si="82"/>
        <v>0</v>
      </c>
      <c r="L275" s="11">
        <f t="shared" si="82"/>
        <v>0</v>
      </c>
      <c r="M275" s="11">
        <f t="shared" si="82"/>
        <v>0</v>
      </c>
      <c r="N275" s="11">
        <f t="shared" si="82"/>
        <v>0</v>
      </c>
      <c r="O275" s="11">
        <f t="shared" si="82"/>
        <v>0</v>
      </c>
    </row>
    <row r="276" spans="1:15" ht="21">
      <c r="A276" s="60"/>
      <c r="B276" s="43" t="s">
        <v>116</v>
      </c>
      <c r="C276" s="43" t="s">
        <v>131</v>
      </c>
      <c r="D276" s="17">
        <v>974</v>
      </c>
      <c r="E276" s="17"/>
      <c r="F276" s="17"/>
      <c r="G276" s="17"/>
      <c r="H276" s="32" t="s">
        <v>67</v>
      </c>
      <c r="I276" s="11">
        <f t="shared" ref="I276:O276" si="83">SUM(I277:I281)</f>
        <v>297.8</v>
      </c>
      <c r="J276" s="11">
        <f t="shared" si="83"/>
        <v>295.2</v>
      </c>
      <c r="K276" s="11">
        <f t="shared" si="83"/>
        <v>0</v>
      </c>
      <c r="L276" s="11">
        <f t="shared" si="83"/>
        <v>0</v>
      </c>
      <c r="M276" s="11">
        <f t="shared" si="83"/>
        <v>0</v>
      </c>
      <c r="N276" s="22">
        <f t="shared" si="83"/>
        <v>0</v>
      </c>
      <c r="O276" s="22">
        <f t="shared" si="83"/>
        <v>0</v>
      </c>
    </row>
    <row r="277" spans="1:15">
      <c r="A277" s="61"/>
      <c r="B277" s="43"/>
      <c r="C277" s="43"/>
      <c r="D277" s="16" t="s">
        <v>5</v>
      </c>
      <c r="E277" s="16" t="s">
        <v>5</v>
      </c>
      <c r="F277" s="16" t="s">
        <v>5</v>
      </c>
      <c r="G277" s="16" t="s">
        <v>5</v>
      </c>
      <c r="H277" s="32" t="s">
        <v>54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22">
        <v>0</v>
      </c>
      <c r="O277" s="22">
        <v>0</v>
      </c>
    </row>
    <row r="278" spans="1:15" ht="45">
      <c r="A278" s="61"/>
      <c r="B278" s="43"/>
      <c r="C278" s="43"/>
      <c r="D278" s="17">
        <v>974</v>
      </c>
      <c r="E278" s="17" t="s">
        <v>16</v>
      </c>
      <c r="F278" s="17" t="s">
        <v>48</v>
      </c>
      <c r="G278" s="17">
        <v>500</v>
      </c>
      <c r="H278" s="32" t="s">
        <v>55</v>
      </c>
      <c r="I278" s="11">
        <v>297.8</v>
      </c>
      <c r="J278" s="11">
        <v>295.2</v>
      </c>
      <c r="K278" s="36">
        <v>0</v>
      </c>
      <c r="L278" s="36">
        <v>0</v>
      </c>
      <c r="M278" s="11">
        <v>0</v>
      </c>
      <c r="N278" s="22">
        <v>0</v>
      </c>
      <c r="O278" s="22">
        <v>0</v>
      </c>
    </row>
    <row r="279" spans="1:15">
      <c r="A279" s="61"/>
      <c r="B279" s="43"/>
      <c r="C279" s="43"/>
      <c r="D279" s="16" t="s">
        <v>5</v>
      </c>
      <c r="E279" s="16" t="s">
        <v>5</v>
      </c>
      <c r="F279" s="16" t="s">
        <v>5</v>
      </c>
      <c r="G279" s="16" t="s">
        <v>5</v>
      </c>
      <c r="H279" s="32" t="s">
        <v>56</v>
      </c>
      <c r="I279" s="11">
        <v>0</v>
      </c>
      <c r="J279" s="11">
        <v>0</v>
      </c>
      <c r="K279" s="11">
        <v>0</v>
      </c>
      <c r="L279" s="11">
        <v>0</v>
      </c>
      <c r="M279" s="11">
        <v>0</v>
      </c>
      <c r="N279" s="22">
        <v>0</v>
      </c>
      <c r="O279" s="22">
        <v>0</v>
      </c>
    </row>
    <row r="280" spans="1:15" ht="60">
      <c r="A280" s="61"/>
      <c r="B280" s="43"/>
      <c r="C280" s="43"/>
      <c r="D280" s="5" t="s">
        <v>5</v>
      </c>
      <c r="E280" s="21" t="s">
        <v>5</v>
      </c>
      <c r="F280" s="16" t="s">
        <v>5</v>
      </c>
      <c r="G280" s="5" t="s">
        <v>5</v>
      </c>
      <c r="H280" s="32" t="s">
        <v>59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  <c r="N280" s="11">
        <v>0</v>
      </c>
      <c r="O280" s="22">
        <v>0</v>
      </c>
    </row>
    <row r="281" spans="1:15" ht="21" customHeight="1">
      <c r="A281" s="61"/>
      <c r="B281" s="43"/>
      <c r="C281" s="43"/>
      <c r="D281" s="16" t="s">
        <v>5</v>
      </c>
      <c r="E281" s="16" t="s">
        <v>5</v>
      </c>
      <c r="F281" s="16" t="s">
        <v>5</v>
      </c>
      <c r="G281" s="16" t="s">
        <v>5</v>
      </c>
      <c r="H281" s="32" t="s">
        <v>57</v>
      </c>
      <c r="I281" s="11">
        <v>0</v>
      </c>
      <c r="J281" s="11">
        <v>0</v>
      </c>
      <c r="K281" s="11">
        <v>0</v>
      </c>
      <c r="L281" s="11">
        <v>0</v>
      </c>
      <c r="M281" s="11">
        <v>0</v>
      </c>
      <c r="N281" s="22">
        <v>0</v>
      </c>
      <c r="O281" s="22">
        <v>0</v>
      </c>
    </row>
    <row r="282" spans="1:15" ht="21.75" customHeight="1">
      <c r="A282" s="61"/>
      <c r="B282" s="43" t="s">
        <v>117</v>
      </c>
      <c r="C282" s="43" t="s">
        <v>131</v>
      </c>
      <c r="D282" s="17">
        <v>974</v>
      </c>
      <c r="E282" s="17"/>
      <c r="F282" s="17"/>
      <c r="G282" s="17"/>
      <c r="H282" s="32" t="s">
        <v>67</v>
      </c>
      <c r="I282" s="11">
        <f t="shared" ref="I282:O282" si="84">SUM(I283:I287)</f>
        <v>297.8</v>
      </c>
      <c r="J282" s="11">
        <f t="shared" si="84"/>
        <v>295.2</v>
      </c>
      <c r="K282" s="11">
        <f t="shared" si="84"/>
        <v>0</v>
      </c>
      <c r="L282" s="11">
        <f t="shared" si="84"/>
        <v>0</v>
      </c>
      <c r="M282" s="11">
        <f t="shared" si="84"/>
        <v>0</v>
      </c>
      <c r="N282" s="22">
        <f t="shared" si="84"/>
        <v>0</v>
      </c>
      <c r="O282" s="22">
        <f t="shared" si="84"/>
        <v>0</v>
      </c>
    </row>
    <row r="283" spans="1:15">
      <c r="A283" s="61"/>
      <c r="B283" s="43"/>
      <c r="C283" s="43"/>
      <c r="D283" s="16" t="s">
        <v>5</v>
      </c>
      <c r="E283" s="16" t="s">
        <v>5</v>
      </c>
      <c r="F283" s="16" t="s">
        <v>5</v>
      </c>
      <c r="G283" s="16" t="s">
        <v>5</v>
      </c>
      <c r="H283" s="32" t="s">
        <v>54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22">
        <v>0</v>
      </c>
      <c r="O283" s="22">
        <v>0</v>
      </c>
    </row>
    <row r="284" spans="1:15" ht="45">
      <c r="A284" s="61"/>
      <c r="B284" s="43"/>
      <c r="C284" s="43"/>
      <c r="D284" s="17">
        <v>974</v>
      </c>
      <c r="E284" s="17" t="s">
        <v>16</v>
      </c>
      <c r="F284" s="17" t="s">
        <v>49</v>
      </c>
      <c r="G284" s="17">
        <v>500</v>
      </c>
      <c r="H284" s="32" t="s">
        <v>55</v>
      </c>
      <c r="I284" s="11">
        <v>297.8</v>
      </c>
      <c r="J284" s="11">
        <v>295.2</v>
      </c>
      <c r="K284" s="36">
        <v>0</v>
      </c>
      <c r="L284" s="36">
        <v>0</v>
      </c>
      <c r="M284" s="11">
        <v>0</v>
      </c>
      <c r="N284" s="22">
        <v>0</v>
      </c>
      <c r="O284" s="22">
        <v>0</v>
      </c>
    </row>
    <row r="285" spans="1:15">
      <c r="A285" s="61"/>
      <c r="B285" s="43"/>
      <c r="C285" s="43"/>
      <c r="D285" s="16" t="s">
        <v>5</v>
      </c>
      <c r="E285" s="16" t="s">
        <v>5</v>
      </c>
      <c r="F285" s="16" t="s">
        <v>5</v>
      </c>
      <c r="G285" s="16" t="s">
        <v>5</v>
      </c>
      <c r="H285" s="32" t="s">
        <v>56</v>
      </c>
      <c r="I285" s="11">
        <v>0</v>
      </c>
      <c r="J285" s="11">
        <v>0</v>
      </c>
      <c r="K285" s="11">
        <v>0</v>
      </c>
      <c r="L285" s="11">
        <v>0</v>
      </c>
      <c r="M285" s="11">
        <v>0</v>
      </c>
      <c r="N285" s="22">
        <v>0</v>
      </c>
      <c r="O285" s="22">
        <v>0</v>
      </c>
    </row>
    <row r="286" spans="1:15" ht="60">
      <c r="A286" s="61"/>
      <c r="B286" s="43"/>
      <c r="C286" s="43"/>
      <c r="D286" s="5" t="s">
        <v>5</v>
      </c>
      <c r="E286" s="21" t="s">
        <v>5</v>
      </c>
      <c r="F286" s="16" t="s">
        <v>5</v>
      </c>
      <c r="G286" s="5" t="s">
        <v>5</v>
      </c>
      <c r="H286" s="32" t="s">
        <v>59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0</v>
      </c>
      <c r="O286" s="22">
        <v>0</v>
      </c>
    </row>
    <row r="287" spans="1:15" ht="20.25" customHeight="1">
      <c r="A287" s="61"/>
      <c r="B287" s="43"/>
      <c r="C287" s="43"/>
      <c r="D287" s="16" t="s">
        <v>5</v>
      </c>
      <c r="E287" s="16" t="s">
        <v>5</v>
      </c>
      <c r="F287" s="16" t="s">
        <v>5</v>
      </c>
      <c r="G287" s="16" t="s">
        <v>5</v>
      </c>
      <c r="H287" s="32" t="s">
        <v>57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22">
        <v>0</v>
      </c>
      <c r="O287" s="22">
        <v>0</v>
      </c>
    </row>
    <row r="288" spans="1:15" ht="21">
      <c r="A288" s="61"/>
      <c r="B288" s="43" t="s">
        <v>118</v>
      </c>
      <c r="C288" s="43" t="s">
        <v>131</v>
      </c>
      <c r="D288" s="17">
        <v>974</v>
      </c>
      <c r="E288" s="17"/>
      <c r="F288" s="17"/>
      <c r="G288" s="17"/>
      <c r="H288" s="32" t="s">
        <v>67</v>
      </c>
      <c r="I288" s="11">
        <f t="shared" ref="I288:O288" si="85">SUM(I289:I293)</f>
        <v>11326.3</v>
      </c>
      <c r="J288" s="11">
        <f t="shared" si="85"/>
        <v>10437.6</v>
      </c>
      <c r="K288" s="11">
        <f t="shared" si="85"/>
        <v>11963.4</v>
      </c>
      <c r="L288" s="11">
        <f t="shared" si="85"/>
        <v>11958.7</v>
      </c>
      <c r="M288" s="11">
        <f t="shared" si="85"/>
        <v>12886</v>
      </c>
      <c r="N288" s="22">
        <f t="shared" si="85"/>
        <v>15849.5</v>
      </c>
      <c r="O288" s="22">
        <f t="shared" si="85"/>
        <v>15849.5</v>
      </c>
    </row>
    <row r="289" spans="1:15">
      <c r="A289" s="61"/>
      <c r="B289" s="43"/>
      <c r="C289" s="43"/>
      <c r="D289" s="16" t="s">
        <v>5</v>
      </c>
      <c r="E289" s="16" t="s">
        <v>5</v>
      </c>
      <c r="F289" s="16" t="s">
        <v>5</v>
      </c>
      <c r="G289" s="16" t="s">
        <v>5</v>
      </c>
      <c r="H289" s="32" t="s">
        <v>54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22">
        <v>0</v>
      </c>
      <c r="O289" s="22">
        <v>0</v>
      </c>
    </row>
    <row r="290" spans="1:15" ht="45">
      <c r="A290" s="61"/>
      <c r="B290" s="43"/>
      <c r="C290" s="43"/>
      <c r="D290" s="17">
        <v>974</v>
      </c>
      <c r="E290" s="17" t="s">
        <v>24</v>
      </c>
      <c r="F290" s="17" t="s">
        <v>88</v>
      </c>
      <c r="G290" s="17">
        <v>600</v>
      </c>
      <c r="H290" s="32" t="s">
        <v>55</v>
      </c>
      <c r="I290" s="11">
        <v>11326.3</v>
      </c>
      <c r="J290" s="11">
        <v>10437.6</v>
      </c>
      <c r="K290" s="11">
        <v>11963.4</v>
      </c>
      <c r="L290" s="11">
        <v>11958.7</v>
      </c>
      <c r="M290" s="36">
        <v>12886</v>
      </c>
      <c r="N290" s="36">
        <v>15849.5</v>
      </c>
      <c r="O290" s="22">
        <v>15849.5</v>
      </c>
    </row>
    <row r="291" spans="1:15">
      <c r="A291" s="61"/>
      <c r="B291" s="43"/>
      <c r="C291" s="43"/>
      <c r="D291" s="16" t="s">
        <v>5</v>
      </c>
      <c r="E291" s="16" t="s">
        <v>5</v>
      </c>
      <c r="F291" s="16" t="s">
        <v>5</v>
      </c>
      <c r="G291" s="16" t="s">
        <v>5</v>
      </c>
      <c r="H291" s="32" t="s">
        <v>56</v>
      </c>
      <c r="I291" s="11">
        <v>0</v>
      </c>
      <c r="J291" s="11">
        <v>0</v>
      </c>
      <c r="K291" s="11">
        <v>0</v>
      </c>
      <c r="L291" s="11">
        <v>0</v>
      </c>
      <c r="M291" s="11">
        <v>0</v>
      </c>
      <c r="N291" s="22">
        <v>0</v>
      </c>
      <c r="O291" s="22">
        <v>0</v>
      </c>
    </row>
    <row r="292" spans="1:15" ht="60">
      <c r="A292" s="61"/>
      <c r="B292" s="43"/>
      <c r="C292" s="43"/>
      <c r="D292" s="5" t="s">
        <v>5</v>
      </c>
      <c r="E292" s="21" t="s">
        <v>5</v>
      </c>
      <c r="F292" s="16" t="s">
        <v>5</v>
      </c>
      <c r="G292" s="5" t="s">
        <v>5</v>
      </c>
      <c r="H292" s="32" t="s">
        <v>59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22">
        <v>0</v>
      </c>
    </row>
    <row r="293" spans="1:15" ht="21.75" customHeight="1">
      <c r="A293" s="61"/>
      <c r="B293" s="43"/>
      <c r="C293" s="43"/>
      <c r="D293" s="16" t="s">
        <v>5</v>
      </c>
      <c r="E293" s="16" t="s">
        <v>5</v>
      </c>
      <c r="F293" s="16" t="s">
        <v>5</v>
      </c>
      <c r="G293" s="16" t="s">
        <v>5</v>
      </c>
      <c r="H293" s="32" t="s">
        <v>57</v>
      </c>
      <c r="I293" s="11">
        <v>0</v>
      </c>
      <c r="J293" s="11">
        <v>0</v>
      </c>
      <c r="K293" s="11">
        <v>0</v>
      </c>
      <c r="L293" s="11">
        <v>0</v>
      </c>
      <c r="M293" s="11">
        <v>0</v>
      </c>
      <c r="N293" s="22">
        <v>0</v>
      </c>
      <c r="O293" s="22">
        <v>0</v>
      </c>
    </row>
    <row r="294" spans="1:15" ht="21" customHeight="1">
      <c r="A294" s="61"/>
      <c r="B294" s="43" t="s">
        <v>119</v>
      </c>
      <c r="C294" s="43" t="s">
        <v>131</v>
      </c>
      <c r="D294" s="17">
        <v>974</v>
      </c>
      <c r="E294" s="17"/>
      <c r="F294" s="17"/>
      <c r="G294" s="17"/>
      <c r="H294" s="32" t="s">
        <v>67</v>
      </c>
      <c r="I294" s="11">
        <f t="shared" ref="I294:O294" si="86">SUM(I295:I299)</f>
        <v>64853.1</v>
      </c>
      <c r="J294" s="11">
        <f t="shared" si="86"/>
        <v>61984.2</v>
      </c>
      <c r="K294" s="11">
        <f t="shared" si="86"/>
        <v>60770.6</v>
      </c>
      <c r="L294" s="11">
        <f t="shared" si="86"/>
        <v>62702.9</v>
      </c>
      <c r="M294" s="11">
        <f t="shared" si="86"/>
        <v>67655.199999999997</v>
      </c>
      <c r="N294" s="22">
        <f t="shared" si="86"/>
        <v>56353</v>
      </c>
      <c r="O294" s="22">
        <f t="shared" si="86"/>
        <v>56353</v>
      </c>
    </row>
    <row r="295" spans="1:15">
      <c r="A295" s="61"/>
      <c r="B295" s="43"/>
      <c r="C295" s="43"/>
      <c r="D295" s="16" t="s">
        <v>5</v>
      </c>
      <c r="E295" s="16" t="s">
        <v>5</v>
      </c>
      <c r="F295" s="16" t="s">
        <v>5</v>
      </c>
      <c r="G295" s="16" t="s">
        <v>5</v>
      </c>
      <c r="H295" s="32" t="s">
        <v>54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22">
        <v>0</v>
      </c>
      <c r="O295" s="22">
        <v>0</v>
      </c>
    </row>
    <row r="296" spans="1:15" ht="45">
      <c r="A296" s="61"/>
      <c r="B296" s="43"/>
      <c r="C296" s="43"/>
      <c r="D296" s="17">
        <v>974</v>
      </c>
      <c r="E296" s="17" t="s">
        <v>22</v>
      </c>
      <c r="F296" s="17" t="s">
        <v>89</v>
      </c>
      <c r="G296" s="17">
        <v>600</v>
      </c>
      <c r="H296" s="32" t="s">
        <v>55</v>
      </c>
      <c r="I296" s="11">
        <v>64853.1</v>
      </c>
      <c r="J296" s="11">
        <v>61984.2</v>
      </c>
      <c r="K296" s="36">
        <v>60770.6</v>
      </c>
      <c r="L296" s="11">
        <v>62702.9</v>
      </c>
      <c r="M296" s="36">
        <v>67655.199999999997</v>
      </c>
      <c r="N296" s="36">
        <v>56353</v>
      </c>
      <c r="O296" s="22">
        <v>56353</v>
      </c>
    </row>
    <row r="297" spans="1:15">
      <c r="A297" s="61"/>
      <c r="B297" s="43"/>
      <c r="C297" s="43"/>
      <c r="D297" s="16" t="s">
        <v>5</v>
      </c>
      <c r="E297" s="16" t="s">
        <v>5</v>
      </c>
      <c r="F297" s="16" t="s">
        <v>5</v>
      </c>
      <c r="G297" s="16" t="s">
        <v>5</v>
      </c>
      <c r="H297" s="32" t="s">
        <v>56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22">
        <v>0</v>
      </c>
      <c r="O297" s="22">
        <v>0</v>
      </c>
    </row>
    <row r="298" spans="1:15" ht="60">
      <c r="A298" s="61"/>
      <c r="B298" s="43"/>
      <c r="C298" s="43"/>
      <c r="D298" s="5" t="s">
        <v>5</v>
      </c>
      <c r="E298" s="21" t="s">
        <v>5</v>
      </c>
      <c r="F298" s="16" t="s">
        <v>5</v>
      </c>
      <c r="G298" s="5" t="s">
        <v>5</v>
      </c>
      <c r="H298" s="32" t="s">
        <v>59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22">
        <v>0</v>
      </c>
    </row>
    <row r="299" spans="1:15" ht="84.75" customHeight="1">
      <c r="A299" s="61"/>
      <c r="B299" s="43"/>
      <c r="C299" s="43"/>
      <c r="D299" s="16" t="s">
        <v>5</v>
      </c>
      <c r="E299" s="16" t="s">
        <v>5</v>
      </c>
      <c r="F299" s="16" t="s">
        <v>5</v>
      </c>
      <c r="G299" s="16" t="s">
        <v>5</v>
      </c>
      <c r="H299" s="32" t="s">
        <v>57</v>
      </c>
      <c r="I299" s="11">
        <v>0</v>
      </c>
      <c r="J299" s="11">
        <v>0</v>
      </c>
      <c r="K299" s="11">
        <v>0</v>
      </c>
      <c r="L299" s="11">
        <v>0</v>
      </c>
      <c r="M299" s="11">
        <v>0</v>
      </c>
      <c r="N299" s="22">
        <v>0</v>
      </c>
      <c r="O299" s="22">
        <v>0</v>
      </c>
    </row>
    <row r="300" spans="1:15" hidden="1">
      <c r="A300" s="60"/>
      <c r="B300" s="50"/>
      <c r="C300" s="50"/>
      <c r="D300" s="17"/>
      <c r="E300" s="17"/>
      <c r="F300" s="17"/>
      <c r="G300" s="17"/>
      <c r="H300" s="32" t="s">
        <v>67</v>
      </c>
      <c r="I300" s="11">
        <f t="shared" ref="I300:O300" si="87">SUM(I301:I308)</f>
        <v>0</v>
      </c>
      <c r="J300" s="11">
        <f t="shared" si="87"/>
        <v>0</v>
      </c>
      <c r="K300" s="11">
        <f t="shared" si="87"/>
        <v>0</v>
      </c>
      <c r="L300" s="11">
        <f t="shared" si="87"/>
        <v>0</v>
      </c>
      <c r="M300" s="11">
        <f t="shared" si="87"/>
        <v>0</v>
      </c>
      <c r="N300" s="22">
        <f t="shared" si="87"/>
        <v>0</v>
      </c>
      <c r="O300" s="22">
        <f t="shared" si="87"/>
        <v>0</v>
      </c>
    </row>
    <row r="301" spans="1:15" hidden="1">
      <c r="A301" s="61"/>
      <c r="B301" s="51"/>
      <c r="C301" s="51"/>
      <c r="D301" s="16" t="s">
        <v>5</v>
      </c>
      <c r="E301" s="16" t="s">
        <v>5</v>
      </c>
      <c r="F301" s="16" t="s">
        <v>5</v>
      </c>
      <c r="G301" s="16" t="s">
        <v>5</v>
      </c>
      <c r="H301" s="32" t="s">
        <v>54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22">
        <v>0</v>
      </c>
      <c r="O301" s="22">
        <v>0</v>
      </c>
    </row>
    <row r="302" spans="1:15" ht="26.25" hidden="1">
      <c r="A302" s="61"/>
      <c r="B302" s="51"/>
      <c r="C302" s="51"/>
      <c r="D302" s="4">
        <v>974</v>
      </c>
      <c r="E302" s="28">
        <v>1003</v>
      </c>
      <c r="F302" s="4" t="s">
        <v>50</v>
      </c>
      <c r="G302" s="4">
        <v>300</v>
      </c>
      <c r="H302" s="50" t="s">
        <v>55</v>
      </c>
      <c r="I302" s="29">
        <v>0</v>
      </c>
      <c r="J302" s="11">
        <v>0</v>
      </c>
      <c r="K302" s="29">
        <v>0</v>
      </c>
      <c r="L302" s="29">
        <v>0</v>
      </c>
      <c r="M302" s="29">
        <v>0</v>
      </c>
      <c r="N302" s="29">
        <v>0</v>
      </c>
      <c r="O302" s="22">
        <v>0</v>
      </c>
    </row>
    <row r="303" spans="1:15" hidden="1">
      <c r="A303" s="61"/>
      <c r="B303" s="51"/>
      <c r="C303" s="51"/>
      <c r="D303" s="4"/>
      <c r="E303" s="28"/>
      <c r="F303" s="4"/>
      <c r="G303" s="4"/>
      <c r="H303" s="51"/>
      <c r="I303" s="29">
        <v>0</v>
      </c>
      <c r="J303" s="11">
        <v>0</v>
      </c>
      <c r="K303" s="29">
        <v>0</v>
      </c>
      <c r="L303" s="29">
        <v>0</v>
      </c>
      <c r="M303" s="29">
        <v>0</v>
      </c>
      <c r="N303" s="29">
        <v>0</v>
      </c>
      <c r="O303" s="22">
        <v>0</v>
      </c>
    </row>
    <row r="304" spans="1:15" hidden="1">
      <c r="A304" s="61"/>
      <c r="B304" s="51"/>
      <c r="C304" s="51"/>
      <c r="D304" s="4"/>
      <c r="E304" s="28"/>
      <c r="F304" s="4"/>
      <c r="G304" s="4"/>
      <c r="H304" s="51"/>
      <c r="I304" s="29">
        <v>0</v>
      </c>
      <c r="J304" s="11">
        <v>0</v>
      </c>
      <c r="K304" s="29">
        <v>0</v>
      </c>
      <c r="L304" s="29">
        <v>0</v>
      </c>
      <c r="M304" s="29">
        <v>0</v>
      </c>
      <c r="N304" s="29">
        <v>0</v>
      </c>
      <c r="O304" s="22">
        <v>0</v>
      </c>
    </row>
    <row r="305" spans="1:15" hidden="1">
      <c r="A305" s="61"/>
      <c r="B305" s="51"/>
      <c r="C305" s="51"/>
      <c r="D305" s="4"/>
      <c r="E305" s="28"/>
      <c r="F305" s="4"/>
      <c r="G305" s="4"/>
      <c r="H305" s="52"/>
      <c r="I305" s="29">
        <v>0</v>
      </c>
      <c r="J305" s="11">
        <v>0</v>
      </c>
      <c r="K305" s="29">
        <v>0</v>
      </c>
      <c r="L305" s="29">
        <v>0</v>
      </c>
      <c r="M305" s="29">
        <v>0</v>
      </c>
      <c r="N305" s="29">
        <v>0</v>
      </c>
      <c r="O305" s="22">
        <v>0</v>
      </c>
    </row>
    <row r="306" spans="1:15" hidden="1">
      <c r="A306" s="61"/>
      <c r="B306" s="51"/>
      <c r="C306" s="51"/>
      <c r="D306" s="16" t="s">
        <v>5</v>
      </c>
      <c r="E306" s="16" t="s">
        <v>5</v>
      </c>
      <c r="F306" s="16" t="s">
        <v>5</v>
      </c>
      <c r="G306" s="16" t="s">
        <v>5</v>
      </c>
      <c r="H306" s="32" t="s">
        <v>56</v>
      </c>
      <c r="I306" s="11">
        <v>0</v>
      </c>
      <c r="J306" s="11">
        <v>0</v>
      </c>
      <c r="K306" s="11">
        <v>0</v>
      </c>
      <c r="L306" s="11">
        <v>0</v>
      </c>
      <c r="M306" s="11">
        <v>0</v>
      </c>
      <c r="N306" s="22">
        <v>0</v>
      </c>
      <c r="O306" s="22">
        <v>0</v>
      </c>
    </row>
    <row r="307" spans="1:15" ht="60" hidden="1">
      <c r="A307" s="61"/>
      <c r="B307" s="51"/>
      <c r="C307" s="51"/>
      <c r="D307" s="5" t="s">
        <v>5</v>
      </c>
      <c r="E307" s="21" t="s">
        <v>5</v>
      </c>
      <c r="F307" s="16" t="s">
        <v>5</v>
      </c>
      <c r="G307" s="5" t="s">
        <v>5</v>
      </c>
      <c r="H307" s="32" t="s">
        <v>59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22">
        <v>0</v>
      </c>
    </row>
    <row r="308" spans="1:15" ht="20.25" hidden="1" customHeight="1">
      <c r="A308" s="62"/>
      <c r="B308" s="52"/>
      <c r="C308" s="52"/>
      <c r="D308" s="16" t="s">
        <v>5</v>
      </c>
      <c r="E308" s="16" t="s">
        <v>5</v>
      </c>
      <c r="F308" s="16" t="s">
        <v>5</v>
      </c>
      <c r="G308" s="16" t="s">
        <v>5</v>
      </c>
      <c r="H308" s="32" t="s">
        <v>57</v>
      </c>
      <c r="I308" s="11">
        <v>0</v>
      </c>
      <c r="J308" s="11">
        <v>0</v>
      </c>
      <c r="K308" s="11">
        <v>0</v>
      </c>
      <c r="L308" s="11">
        <v>0</v>
      </c>
      <c r="M308" s="11">
        <v>0</v>
      </c>
      <c r="N308" s="22">
        <v>0</v>
      </c>
      <c r="O308" s="22">
        <v>0</v>
      </c>
    </row>
    <row r="309" spans="1:15" ht="21">
      <c r="A309" s="68" t="s">
        <v>30</v>
      </c>
      <c r="B309" s="43" t="s">
        <v>78</v>
      </c>
      <c r="C309" s="43" t="s">
        <v>98</v>
      </c>
      <c r="D309" s="17">
        <v>974</v>
      </c>
      <c r="E309" s="17"/>
      <c r="F309" s="17"/>
      <c r="G309" s="17"/>
      <c r="H309" s="32" t="s">
        <v>67</v>
      </c>
      <c r="I309" s="11">
        <f t="shared" ref="I309:O309" si="88">SUM(I310:I316)</f>
        <v>82.45</v>
      </c>
      <c r="J309" s="11">
        <f t="shared" si="88"/>
        <v>214.4</v>
      </c>
      <c r="K309" s="11">
        <f t="shared" si="88"/>
        <v>62.1</v>
      </c>
      <c r="L309" s="11">
        <f t="shared" si="88"/>
        <v>80.099999999999994</v>
      </c>
      <c r="M309" s="11">
        <f t="shared" si="88"/>
        <v>82.6</v>
      </c>
      <c r="N309" s="22">
        <f t="shared" si="88"/>
        <v>52.8</v>
      </c>
      <c r="O309" s="22">
        <f t="shared" si="88"/>
        <v>54.9</v>
      </c>
    </row>
    <row r="310" spans="1:15" ht="54.75" customHeight="1">
      <c r="A310" s="68"/>
      <c r="B310" s="43"/>
      <c r="C310" s="43"/>
      <c r="D310" s="17">
        <v>974</v>
      </c>
      <c r="E310" s="17">
        <v>704</v>
      </c>
      <c r="F310" s="17" t="s">
        <v>79</v>
      </c>
      <c r="G310" s="17">
        <v>300</v>
      </c>
      <c r="H310" s="32" t="s">
        <v>54</v>
      </c>
      <c r="I310" s="11">
        <v>82.45</v>
      </c>
      <c r="J310" s="11">
        <v>214.4</v>
      </c>
      <c r="K310" s="36">
        <v>62.1</v>
      </c>
      <c r="L310" s="11">
        <v>80.099999999999994</v>
      </c>
      <c r="M310" s="36">
        <v>82.6</v>
      </c>
      <c r="N310" s="37">
        <v>52.8</v>
      </c>
      <c r="O310" s="22">
        <v>54.9</v>
      </c>
    </row>
    <row r="311" spans="1:15" ht="21.75" customHeight="1">
      <c r="A311" s="68"/>
      <c r="B311" s="43"/>
      <c r="C311" s="43"/>
      <c r="D311" s="17">
        <v>974</v>
      </c>
      <c r="E311" s="17" t="s">
        <v>22</v>
      </c>
      <c r="F311" s="17" t="s">
        <v>51</v>
      </c>
      <c r="G311" s="17">
        <v>300</v>
      </c>
      <c r="H311" s="43" t="s">
        <v>55</v>
      </c>
      <c r="I311" s="11">
        <v>0</v>
      </c>
      <c r="J311" s="11">
        <v>0</v>
      </c>
      <c r="K311" s="11">
        <v>0</v>
      </c>
      <c r="L311" s="11">
        <v>0</v>
      </c>
      <c r="M311" s="11">
        <v>0</v>
      </c>
      <c r="N311" s="22">
        <v>0</v>
      </c>
      <c r="O311" s="22">
        <v>0</v>
      </c>
    </row>
    <row r="312" spans="1:15" ht="29.25" customHeight="1">
      <c r="A312" s="68"/>
      <c r="B312" s="43"/>
      <c r="C312" s="43"/>
      <c r="D312" s="17">
        <v>974</v>
      </c>
      <c r="E312" s="17">
        <v>704</v>
      </c>
      <c r="F312" s="17" t="s">
        <v>79</v>
      </c>
      <c r="G312" s="17">
        <v>300</v>
      </c>
      <c r="H312" s="43"/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22">
        <v>0</v>
      </c>
      <c r="O312" s="22">
        <v>0</v>
      </c>
    </row>
    <row r="313" spans="1:15" ht="21">
      <c r="A313" s="68"/>
      <c r="B313" s="43"/>
      <c r="C313" s="43"/>
      <c r="D313" s="17">
        <v>974</v>
      </c>
      <c r="E313" s="17" t="s">
        <v>21</v>
      </c>
      <c r="F313" s="17" t="s">
        <v>51</v>
      </c>
      <c r="G313" s="17">
        <v>300</v>
      </c>
      <c r="H313" s="43"/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22">
        <v>0</v>
      </c>
      <c r="O313" s="22">
        <v>0</v>
      </c>
    </row>
    <row r="314" spans="1:15">
      <c r="A314" s="68"/>
      <c r="B314" s="43"/>
      <c r="C314" s="43"/>
      <c r="D314" s="16" t="s">
        <v>5</v>
      </c>
      <c r="E314" s="16" t="s">
        <v>5</v>
      </c>
      <c r="F314" s="16" t="s">
        <v>5</v>
      </c>
      <c r="G314" s="16" t="s">
        <v>5</v>
      </c>
      <c r="H314" s="32" t="s">
        <v>56</v>
      </c>
      <c r="I314" s="11">
        <v>0</v>
      </c>
      <c r="J314" s="11">
        <v>0</v>
      </c>
      <c r="K314" s="11">
        <v>0</v>
      </c>
      <c r="L314" s="11">
        <v>0</v>
      </c>
      <c r="M314" s="11">
        <v>0</v>
      </c>
      <c r="N314" s="22">
        <v>0</v>
      </c>
      <c r="O314" s="22">
        <v>0</v>
      </c>
    </row>
    <row r="315" spans="1:15" ht="60">
      <c r="A315" s="68"/>
      <c r="B315" s="43"/>
      <c r="C315" s="43"/>
      <c r="D315" s="5" t="s">
        <v>5</v>
      </c>
      <c r="E315" s="21" t="s">
        <v>5</v>
      </c>
      <c r="F315" s="16" t="s">
        <v>5</v>
      </c>
      <c r="G315" s="5" t="s">
        <v>5</v>
      </c>
      <c r="H315" s="32" t="s">
        <v>59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22">
        <v>0</v>
      </c>
    </row>
    <row r="316" spans="1:15" ht="21" customHeight="1">
      <c r="A316" s="68"/>
      <c r="B316" s="43"/>
      <c r="C316" s="43"/>
      <c r="D316" s="16" t="s">
        <v>5</v>
      </c>
      <c r="E316" s="16" t="s">
        <v>5</v>
      </c>
      <c r="F316" s="16" t="s">
        <v>5</v>
      </c>
      <c r="G316" s="16" t="s">
        <v>5</v>
      </c>
      <c r="H316" s="32" t="s">
        <v>57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22">
        <v>0</v>
      </c>
      <c r="O316" s="22">
        <v>0</v>
      </c>
    </row>
    <row r="317" spans="1:15" ht="21">
      <c r="A317" s="68" t="s">
        <v>75</v>
      </c>
      <c r="B317" s="43" t="s">
        <v>80</v>
      </c>
      <c r="C317" s="43" t="s">
        <v>98</v>
      </c>
      <c r="D317" s="17">
        <v>974</v>
      </c>
      <c r="E317" s="17"/>
      <c r="F317" s="17"/>
      <c r="G317" s="17"/>
      <c r="H317" s="32" t="s">
        <v>67</v>
      </c>
      <c r="I317" s="11">
        <f t="shared" ref="I317:O317" si="89">SUM(I318:I323)</f>
        <v>0</v>
      </c>
      <c r="J317" s="11">
        <f t="shared" si="89"/>
        <v>0</v>
      </c>
      <c r="K317" s="11">
        <f t="shared" si="89"/>
        <v>0</v>
      </c>
      <c r="L317" s="11">
        <f t="shared" si="89"/>
        <v>0</v>
      </c>
      <c r="M317" s="11">
        <f t="shared" si="89"/>
        <v>0</v>
      </c>
      <c r="N317" s="22">
        <f t="shared" si="89"/>
        <v>0</v>
      </c>
      <c r="O317" s="22">
        <f t="shared" si="89"/>
        <v>0</v>
      </c>
    </row>
    <row r="318" spans="1:15">
      <c r="A318" s="68"/>
      <c r="B318" s="43"/>
      <c r="C318" s="43"/>
      <c r="D318" s="16" t="s">
        <v>5</v>
      </c>
      <c r="E318" s="16" t="s">
        <v>5</v>
      </c>
      <c r="F318" s="16" t="s">
        <v>5</v>
      </c>
      <c r="G318" s="16" t="s">
        <v>5</v>
      </c>
      <c r="H318" s="32" t="s">
        <v>54</v>
      </c>
      <c r="I318" s="11">
        <v>0</v>
      </c>
      <c r="J318" s="11">
        <v>0</v>
      </c>
      <c r="K318" s="11">
        <v>0</v>
      </c>
      <c r="L318" s="11">
        <v>0</v>
      </c>
      <c r="M318" s="11">
        <v>0</v>
      </c>
      <c r="N318" s="22">
        <v>0</v>
      </c>
      <c r="O318" s="22">
        <v>0</v>
      </c>
    </row>
    <row r="319" spans="1:15" ht="45" customHeight="1">
      <c r="A319" s="68"/>
      <c r="B319" s="43"/>
      <c r="C319" s="43"/>
      <c r="D319" s="17">
        <v>974</v>
      </c>
      <c r="E319" s="17" t="s">
        <v>4</v>
      </c>
      <c r="F319" s="17">
        <v>4362400</v>
      </c>
      <c r="G319" s="17"/>
      <c r="H319" s="43" t="s">
        <v>55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22">
        <v>0</v>
      </c>
      <c r="O319" s="22">
        <v>0</v>
      </c>
    </row>
    <row r="320" spans="1:15" ht="21">
      <c r="A320" s="68"/>
      <c r="B320" s="43"/>
      <c r="C320" s="43"/>
      <c r="D320" s="17">
        <v>974</v>
      </c>
      <c r="E320" s="17" t="s">
        <v>4</v>
      </c>
      <c r="F320" s="17" t="s">
        <v>52</v>
      </c>
      <c r="G320" s="17">
        <v>300</v>
      </c>
      <c r="H320" s="43"/>
      <c r="I320" s="11">
        <v>0</v>
      </c>
      <c r="J320" s="11">
        <v>0</v>
      </c>
      <c r="K320" s="11">
        <v>0</v>
      </c>
      <c r="L320" s="11">
        <v>0</v>
      </c>
      <c r="M320" s="11">
        <v>0</v>
      </c>
      <c r="N320" s="22">
        <v>0</v>
      </c>
      <c r="O320" s="22">
        <v>0</v>
      </c>
    </row>
    <row r="321" spans="1:15">
      <c r="A321" s="68"/>
      <c r="B321" s="43"/>
      <c r="C321" s="43"/>
      <c r="D321" s="16" t="s">
        <v>5</v>
      </c>
      <c r="E321" s="16" t="s">
        <v>5</v>
      </c>
      <c r="F321" s="16" t="s">
        <v>5</v>
      </c>
      <c r="G321" s="16" t="s">
        <v>5</v>
      </c>
      <c r="H321" s="32" t="s">
        <v>56</v>
      </c>
      <c r="I321" s="11">
        <v>0</v>
      </c>
      <c r="J321" s="11">
        <v>0</v>
      </c>
      <c r="K321" s="11">
        <v>0</v>
      </c>
      <c r="L321" s="11">
        <v>0</v>
      </c>
      <c r="M321" s="11">
        <v>0</v>
      </c>
      <c r="N321" s="22">
        <v>0</v>
      </c>
      <c r="O321" s="22">
        <v>0</v>
      </c>
    </row>
    <row r="322" spans="1:15" ht="60">
      <c r="A322" s="68"/>
      <c r="B322" s="43"/>
      <c r="C322" s="43"/>
      <c r="D322" s="5" t="s">
        <v>5</v>
      </c>
      <c r="E322" s="21" t="s">
        <v>5</v>
      </c>
      <c r="F322" s="16" t="s">
        <v>5</v>
      </c>
      <c r="G322" s="5" t="s">
        <v>5</v>
      </c>
      <c r="H322" s="32" t="s">
        <v>59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22">
        <v>0</v>
      </c>
    </row>
    <row r="323" spans="1:15" ht="21" customHeight="1">
      <c r="A323" s="68"/>
      <c r="B323" s="43"/>
      <c r="C323" s="43"/>
      <c r="D323" s="16" t="s">
        <v>5</v>
      </c>
      <c r="E323" s="16" t="s">
        <v>5</v>
      </c>
      <c r="F323" s="16" t="s">
        <v>5</v>
      </c>
      <c r="G323" s="16" t="s">
        <v>5</v>
      </c>
      <c r="H323" s="32" t="s">
        <v>57</v>
      </c>
      <c r="I323" s="11">
        <v>0</v>
      </c>
      <c r="J323" s="11">
        <v>0</v>
      </c>
      <c r="K323" s="11">
        <v>0</v>
      </c>
      <c r="L323" s="11">
        <v>0</v>
      </c>
      <c r="M323" s="11">
        <v>0</v>
      </c>
      <c r="N323" s="22">
        <v>0</v>
      </c>
      <c r="O323" s="22">
        <v>0</v>
      </c>
    </row>
    <row r="324" spans="1:15" ht="21">
      <c r="A324" s="68" t="s">
        <v>120</v>
      </c>
      <c r="B324" s="43" t="s">
        <v>121</v>
      </c>
      <c r="C324" s="43" t="s">
        <v>98</v>
      </c>
      <c r="D324" s="17">
        <v>974</v>
      </c>
      <c r="E324" s="17"/>
      <c r="F324" s="17"/>
      <c r="G324" s="17"/>
      <c r="H324" s="32" t="s">
        <v>67</v>
      </c>
      <c r="I324" s="11">
        <f t="shared" ref="I324:O324" si="90">SUM(I325:I329)</f>
        <v>847.5</v>
      </c>
      <c r="J324" s="11">
        <f t="shared" si="90"/>
        <v>1065.3</v>
      </c>
      <c r="K324" s="11">
        <f t="shared" si="90"/>
        <v>246</v>
      </c>
      <c r="L324" s="11">
        <f t="shared" si="90"/>
        <v>125.3</v>
      </c>
      <c r="M324" s="11">
        <f t="shared" si="90"/>
        <v>146.69999999999999</v>
      </c>
      <c r="N324" s="22">
        <f t="shared" si="90"/>
        <v>257.89999999999998</v>
      </c>
      <c r="O324" s="22">
        <f t="shared" si="90"/>
        <v>257.89999999999998</v>
      </c>
    </row>
    <row r="325" spans="1:15">
      <c r="A325" s="68"/>
      <c r="B325" s="43"/>
      <c r="C325" s="43"/>
      <c r="D325" s="16" t="s">
        <v>5</v>
      </c>
      <c r="E325" s="16" t="s">
        <v>5</v>
      </c>
      <c r="F325" s="16" t="s">
        <v>5</v>
      </c>
      <c r="G325" s="16" t="s">
        <v>5</v>
      </c>
      <c r="H325" s="32" t="s">
        <v>54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22">
        <v>0</v>
      </c>
      <c r="O325" s="22">
        <v>0</v>
      </c>
    </row>
    <row r="326" spans="1:15" ht="45">
      <c r="A326" s="68"/>
      <c r="B326" s="43"/>
      <c r="C326" s="43"/>
      <c r="D326" s="17">
        <v>974</v>
      </c>
      <c r="E326" s="17">
        <v>1004</v>
      </c>
      <c r="F326" s="17" t="s">
        <v>90</v>
      </c>
      <c r="G326" s="17">
        <v>300</v>
      </c>
      <c r="H326" s="32" t="s">
        <v>55</v>
      </c>
      <c r="I326" s="11">
        <v>847.5</v>
      </c>
      <c r="J326" s="11">
        <v>1065.3</v>
      </c>
      <c r="K326" s="36">
        <v>246</v>
      </c>
      <c r="L326" s="11">
        <v>125.3</v>
      </c>
      <c r="M326" s="36">
        <v>146.69999999999999</v>
      </c>
      <c r="N326" s="37">
        <v>257.89999999999998</v>
      </c>
      <c r="O326" s="37">
        <v>257.89999999999998</v>
      </c>
    </row>
    <row r="327" spans="1:15">
      <c r="A327" s="68"/>
      <c r="B327" s="43"/>
      <c r="C327" s="43"/>
      <c r="D327" s="16" t="s">
        <v>5</v>
      </c>
      <c r="E327" s="16" t="s">
        <v>5</v>
      </c>
      <c r="F327" s="16" t="s">
        <v>5</v>
      </c>
      <c r="G327" s="16" t="s">
        <v>5</v>
      </c>
      <c r="H327" s="32" t="s">
        <v>56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22">
        <v>0</v>
      </c>
      <c r="O327" s="22">
        <v>0</v>
      </c>
    </row>
    <row r="328" spans="1:15" ht="60">
      <c r="A328" s="68"/>
      <c r="B328" s="43"/>
      <c r="C328" s="43"/>
      <c r="D328" s="5" t="s">
        <v>5</v>
      </c>
      <c r="E328" s="21" t="s">
        <v>5</v>
      </c>
      <c r="F328" s="16" t="s">
        <v>5</v>
      </c>
      <c r="G328" s="5" t="s">
        <v>5</v>
      </c>
      <c r="H328" s="32" t="s">
        <v>59</v>
      </c>
      <c r="I328" s="11">
        <v>0</v>
      </c>
      <c r="J328" s="11">
        <v>0</v>
      </c>
      <c r="K328" s="11">
        <v>0</v>
      </c>
      <c r="L328" s="11">
        <v>0</v>
      </c>
      <c r="M328" s="11">
        <v>0</v>
      </c>
      <c r="N328" s="11">
        <v>0</v>
      </c>
      <c r="O328" s="22">
        <v>0</v>
      </c>
    </row>
    <row r="329" spans="1:15" ht="28.5" customHeight="1">
      <c r="A329" s="68"/>
      <c r="B329" s="43"/>
      <c r="C329" s="43"/>
      <c r="D329" s="16" t="s">
        <v>5</v>
      </c>
      <c r="E329" s="16" t="s">
        <v>5</v>
      </c>
      <c r="F329" s="16" t="s">
        <v>5</v>
      </c>
      <c r="G329" s="16" t="s">
        <v>5</v>
      </c>
      <c r="H329" s="32" t="s">
        <v>57</v>
      </c>
      <c r="I329" s="11">
        <v>0</v>
      </c>
      <c r="J329" s="11">
        <v>0</v>
      </c>
      <c r="K329" s="11">
        <v>0</v>
      </c>
      <c r="L329" s="11">
        <v>0</v>
      </c>
      <c r="M329" s="11">
        <v>0</v>
      </c>
      <c r="N329" s="22">
        <v>0</v>
      </c>
      <c r="O329" s="22">
        <v>0</v>
      </c>
    </row>
    <row r="330" spans="1:15" ht="21" customHeight="1">
      <c r="A330" s="60" t="s">
        <v>122</v>
      </c>
      <c r="B330" s="46" t="s">
        <v>123</v>
      </c>
      <c r="C330" s="43" t="s">
        <v>98</v>
      </c>
      <c r="D330" s="17">
        <v>974</v>
      </c>
      <c r="E330" s="17"/>
      <c r="F330" s="17"/>
      <c r="G330" s="17"/>
      <c r="H330" s="32" t="s">
        <v>67</v>
      </c>
      <c r="I330" s="11">
        <f>I336+I342</f>
        <v>0</v>
      </c>
      <c r="J330" s="11">
        <f t="shared" ref="J330:O330" si="91">J336+J342</f>
        <v>0</v>
      </c>
      <c r="K330" s="11">
        <f t="shared" si="91"/>
        <v>0</v>
      </c>
      <c r="L330" s="11">
        <f t="shared" si="91"/>
        <v>0</v>
      </c>
      <c r="M330" s="11">
        <f t="shared" si="91"/>
        <v>0</v>
      </c>
      <c r="N330" s="11">
        <f t="shared" si="91"/>
        <v>0</v>
      </c>
      <c r="O330" s="11">
        <f t="shared" si="91"/>
        <v>0</v>
      </c>
    </row>
    <row r="331" spans="1:15">
      <c r="A331" s="61"/>
      <c r="B331" s="43"/>
      <c r="C331" s="43"/>
      <c r="D331" s="16" t="s">
        <v>5</v>
      </c>
      <c r="E331" s="16" t="s">
        <v>5</v>
      </c>
      <c r="F331" s="16" t="s">
        <v>5</v>
      </c>
      <c r="G331" s="16" t="s">
        <v>5</v>
      </c>
      <c r="H331" s="32" t="s">
        <v>54</v>
      </c>
      <c r="I331" s="11">
        <f>I337+I343</f>
        <v>0</v>
      </c>
      <c r="J331" s="11">
        <f t="shared" ref="J331:O331" si="92">J337+J343</f>
        <v>0</v>
      </c>
      <c r="K331" s="11">
        <f t="shared" si="92"/>
        <v>0</v>
      </c>
      <c r="L331" s="11">
        <f t="shared" si="92"/>
        <v>0</v>
      </c>
      <c r="M331" s="11">
        <f t="shared" si="92"/>
        <v>0</v>
      </c>
      <c r="N331" s="11">
        <f t="shared" si="92"/>
        <v>0</v>
      </c>
      <c r="O331" s="11">
        <f t="shared" si="92"/>
        <v>0</v>
      </c>
    </row>
    <row r="332" spans="1:15" ht="38.25" customHeight="1">
      <c r="A332" s="61"/>
      <c r="B332" s="43"/>
      <c r="C332" s="43"/>
      <c r="D332" s="17">
        <v>974</v>
      </c>
      <c r="E332" s="17"/>
      <c r="F332" s="17"/>
      <c r="G332" s="17"/>
      <c r="H332" s="32" t="s">
        <v>55</v>
      </c>
      <c r="I332" s="11">
        <f>I338+I344</f>
        <v>0</v>
      </c>
      <c r="J332" s="11">
        <f t="shared" ref="J332:O332" si="93">J338+J344</f>
        <v>0</v>
      </c>
      <c r="K332" s="11">
        <f t="shared" si="93"/>
        <v>0</v>
      </c>
      <c r="L332" s="11">
        <f t="shared" si="93"/>
        <v>0</v>
      </c>
      <c r="M332" s="11">
        <f t="shared" si="93"/>
        <v>0</v>
      </c>
      <c r="N332" s="11">
        <f t="shared" si="93"/>
        <v>0</v>
      </c>
      <c r="O332" s="11">
        <f t="shared" si="93"/>
        <v>0</v>
      </c>
    </row>
    <row r="333" spans="1:15">
      <c r="A333" s="61"/>
      <c r="B333" s="43"/>
      <c r="C333" s="43"/>
      <c r="D333" s="16" t="s">
        <v>5</v>
      </c>
      <c r="E333" s="16" t="s">
        <v>5</v>
      </c>
      <c r="F333" s="16" t="s">
        <v>5</v>
      </c>
      <c r="G333" s="16" t="s">
        <v>5</v>
      </c>
      <c r="H333" s="32" t="s">
        <v>56</v>
      </c>
      <c r="I333" s="11">
        <f>I339+I345</f>
        <v>0</v>
      </c>
      <c r="J333" s="11">
        <f t="shared" ref="J333:O333" si="94">J339+J345</f>
        <v>0</v>
      </c>
      <c r="K333" s="11">
        <f t="shared" si="94"/>
        <v>0</v>
      </c>
      <c r="L333" s="11">
        <f t="shared" si="94"/>
        <v>0</v>
      </c>
      <c r="M333" s="11">
        <f t="shared" si="94"/>
        <v>0</v>
      </c>
      <c r="N333" s="11">
        <f t="shared" si="94"/>
        <v>0</v>
      </c>
      <c r="O333" s="11">
        <f t="shared" si="94"/>
        <v>0</v>
      </c>
    </row>
    <row r="334" spans="1:15" ht="60">
      <c r="A334" s="61"/>
      <c r="B334" s="43"/>
      <c r="C334" s="43"/>
      <c r="D334" s="5" t="s">
        <v>5</v>
      </c>
      <c r="E334" s="21" t="s">
        <v>5</v>
      </c>
      <c r="F334" s="16" t="s">
        <v>5</v>
      </c>
      <c r="G334" s="5" t="s">
        <v>5</v>
      </c>
      <c r="H334" s="32" t="s">
        <v>59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22">
        <v>0</v>
      </c>
    </row>
    <row r="335" spans="1:15" ht="24" customHeight="1">
      <c r="A335" s="61"/>
      <c r="B335" s="43"/>
      <c r="C335" s="43"/>
      <c r="D335" s="16" t="s">
        <v>5</v>
      </c>
      <c r="E335" s="16" t="s">
        <v>5</v>
      </c>
      <c r="F335" s="16" t="s">
        <v>5</v>
      </c>
      <c r="G335" s="16" t="s">
        <v>5</v>
      </c>
      <c r="H335" s="32" t="s">
        <v>57</v>
      </c>
      <c r="I335" s="11">
        <f>I341+I347</f>
        <v>0</v>
      </c>
      <c r="J335" s="11">
        <f t="shared" ref="J335:O335" si="95">J341+J347</f>
        <v>0</v>
      </c>
      <c r="K335" s="11">
        <f t="shared" si="95"/>
        <v>0</v>
      </c>
      <c r="L335" s="11">
        <f t="shared" si="95"/>
        <v>0</v>
      </c>
      <c r="M335" s="11">
        <f t="shared" si="95"/>
        <v>0</v>
      </c>
      <c r="N335" s="11">
        <f t="shared" si="95"/>
        <v>0</v>
      </c>
      <c r="O335" s="11">
        <f t="shared" si="95"/>
        <v>0</v>
      </c>
    </row>
    <row r="336" spans="1:15" ht="21" customHeight="1">
      <c r="A336" s="61"/>
      <c r="B336" s="43" t="s">
        <v>124</v>
      </c>
      <c r="C336" s="43" t="s">
        <v>98</v>
      </c>
      <c r="D336" s="17">
        <v>974</v>
      </c>
      <c r="E336" s="17"/>
      <c r="F336" s="17"/>
      <c r="G336" s="17"/>
      <c r="H336" s="32" t="s">
        <v>67</v>
      </c>
      <c r="I336" s="11">
        <f t="shared" ref="I336:O336" si="96">SUM(I337:I341)</f>
        <v>0</v>
      </c>
      <c r="J336" s="11">
        <f t="shared" si="96"/>
        <v>0</v>
      </c>
      <c r="K336" s="11">
        <f t="shared" si="96"/>
        <v>0</v>
      </c>
      <c r="L336" s="11">
        <f t="shared" si="96"/>
        <v>0</v>
      </c>
      <c r="M336" s="11">
        <f t="shared" si="96"/>
        <v>0</v>
      </c>
      <c r="N336" s="22">
        <f t="shared" si="96"/>
        <v>0</v>
      </c>
      <c r="O336" s="22">
        <f t="shared" si="96"/>
        <v>0</v>
      </c>
    </row>
    <row r="337" spans="1:15">
      <c r="A337" s="61"/>
      <c r="B337" s="43"/>
      <c r="C337" s="43"/>
      <c r="D337" s="16" t="s">
        <v>5</v>
      </c>
      <c r="E337" s="16" t="s">
        <v>5</v>
      </c>
      <c r="F337" s="16" t="s">
        <v>5</v>
      </c>
      <c r="G337" s="16" t="s">
        <v>5</v>
      </c>
      <c r="H337" s="32" t="s">
        <v>54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22">
        <v>0</v>
      </c>
      <c r="O337" s="22">
        <v>0</v>
      </c>
    </row>
    <row r="338" spans="1:15" ht="39.75" customHeight="1">
      <c r="A338" s="61"/>
      <c r="B338" s="43"/>
      <c r="C338" s="43"/>
      <c r="D338" s="17">
        <v>974</v>
      </c>
      <c r="E338" s="17"/>
      <c r="F338" s="17"/>
      <c r="G338" s="17"/>
      <c r="H338" s="32" t="s">
        <v>55</v>
      </c>
      <c r="I338" s="11">
        <v>0</v>
      </c>
      <c r="J338" s="11">
        <v>0</v>
      </c>
      <c r="K338" s="11">
        <v>0</v>
      </c>
      <c r="L338" s="11">
        <v>0</v>
      </c>
      <c r="M338" s="11">
        <v>0</v>
      </c>
      <c r="N338" s="22">
        <v>0</v>
      </c>
      <c r="O338" s="22">
        <v>0</v>
      </c>
    </row>
    <row r="339" spans="1:15">
      <c r="A339" s="61"/>
      <c r="B339" s="43"/>
      <c r="C339" s="43"/>
      <c r="D339" s="16" t="s">
        <v>5</v>
      </c>
      <c r="E339" s="16" t="s">
        <v>5</v>
      </c>
      <c r="F339" s="16" t="s">
        <v>5</v>
      </c>
      <c r="G339" s="16" t="s">
        <v>5</v>
      </c>
      <c r="H339" s="32" t="s">
        <v>56</v>
      </c>
      <c r="I339" s="11">
        <v>0</v>
      </c>
      <c r="J339" s="11">
        <v>0</v>
      </c>
      <c r="K339" s="11">
        <v>0</v>
      </c>
      <c r="L339" s="11">
        <v>0</v>
      </c>
      <c r="M339" s="11">
        <v>0</v>
      </c>
      <c r="N339" s="22">
        <v>0</v>
      </c>
      <c r="O339" s="22">
        <v>0</v>
      </c>
    </row>
    <row r="340" spans="1:15" ht="60">
      <c r="A340" s="61"/>
      <c r="B340" s="43"/>
      <c r="C340" s="43"/>
      <c r="D340" s="5" t="s">
        <v>5</v>
      </c>
      <c r="E340" s="21" t="s">
        <v>5</v>
      </c>
      <c r="F340" s="16" t="s">
        <v>5</v>
      </c>
      <c r="G340" s="5" t="s">
        <v>5</v>
      </c>
      <c r="H340" s="32" t="s">
        <v>59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22">
        <v>0</v>
      </c>
    </row>
    <row r="341" spans="1:15" ht="21" customHeight="1">
      <c r="A341" s="61"/>
      <c r="B341" s="43"/>
      <c r="C341" s="43"/>
      <c r="D341" s="16" t="s">
        <v>5</v>
      </c>
      <c r="E341" s="16" t="s">
        <v>5</v>
      </c>
      <c r="F341" s="16" t="s">
        <v>5</v>
      </c>
      <c r="G341" s="16" t="s">
        <v>5</v>
      </c>
      <c r="H341" s="32" t="s">
        <v>57</v>
      </c>
      <c r="I341" s="11">
        <v>0</v>
      </c>
      <c r="J341" s="11">
        <v>0</v>
      </c>
      <c r="K341" s="11">
        <v>0</v>
      </c>
      <c r="L341" s="11">
        <v>0</v>
      </c>
      <c r="M341" s="11">
        <v>0</v>
      </c>
      <c r="N341" s="22">
        <v>0</v>
      </c>
      <c r="O341" s="22">
        <v>0</v>
      </c>
    </row>
    <row r="342" spans="1:15" ht="21" customHeight="1">
      <c r="A342" s="61"/>
      <c r="B342" s="43" t="s">
        <v>127</v>
      </c>
      <c r="C342" s="43" t="s">
        <v>98</v>
      </c>
      <c r="D342" s="17">
        <v>974</v>
      </c>
      <c r="E342" s="17"/>
      <c r="F342" s="17"/>
      <c r="G342" s="17"/>
      <c r="H342" s="32" t="s">
        <v>67</v>
      </c>
      <c r="I342" s="11">
        <f t="shared" ref="I342:O342" si="97">SUM(I343:I347)</f>
        <v>0</v>
      </c>
      <c r="J342" s="11">
        <f t="shared" si="97"/>
        <v>0</v>
      </c>
      <c r="K342" s="11">
        <f t="shared" si="97"/>
        <v>0</v>
      </c>
      <c r="L342" s="11">
        <f t="shared" si="97"/>
        <v>0</v>
      </c>
      <c r="M342" s="11">
        <f t="shared" si="97"/>
        <v>0</v>
      </c>
      <c r="N342" s="22">
        <f t="shared" si="97"/>
        <v>0</v>
      </c>
      <c r="O342" s="22">
        <f t="shared" si="97"/>
        <v>0</v>
      </c>
    </row>
    <row r="343" spans="1:15">
      <c r="A343" s="61"/>
      <c r="B343" s="43"/>
      <c r="C343" s="43"/>
      <c r="D343" s="16" t="s">
        <v>5</v>
      </c>
      <c r="E343" s="16" t="s">
        <v>5</v>
      </c>
      <c r="F343" s="16" t="s">
        <v>5</v>
      </c>
      <c r="G343" s="16" t="s">
        <v>5</v>
      </c>
      <c r="H343" s="32" t="s">
        <v>54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22">
        <v>0</v>
      </c>
      <c r="O343" s="22">
        <v>0</v>
      </c>
    </row>
    <row r="344" spans="1:15" ht="45">
      <c r="A344" s="61"/>
      <c r="B344" s="43"/>
      <c r="C344" s="43"/>
      <c r="D344" s="17">
        <v>974</v>
      </c>
      <c r="E344" s="17"/>
      <c r="F344" s="17"/>
      <c r="G344" s="17"/>
      <c r="H344" s="32" t="s">
        <v>55</v>
      </c>
      <c r="I344" s="11">
        <v>0</v>
      </c>
      <c r="J344" s="11">
        <v>0</v>
      </c>
      <c r="K344" s="11">
        <v>0</v>
      </c>
      <c r="L344" s="11">
        <v>0</v>
      </c>
      <c r="M344" s="11">
        <v>0</v>
      </c>
      <c r="N344" s="22">
        <v>0</v>
      </c>
      <c r="O344" s="22">
        <v>0</v>
      </c>
    </row>
    <row r="345" spans="1:15">
      <c r="A345" s="61"/>
      <c r="B345" s="43"/>
      <c r="C345" s="43"/>
      <c r="D345" s="16" t="s">
        <v>5</v>
      </c>
      <c r="E345" s="16" t="s">
        <v>5</v>
      </c>
      <c r="F345" s="16" t="s">
        <v>5</v>
      </c>
      <c r="G345" s="16" t="s">
        <v>5</v>
      </c>
      <c r="H345" s="32" t="s">
        <v>56</v>
      </c>
      <c r="I345" s="11">
        <v>0</v>
      </c>
      <c r="J345" s="11">
        <v>0</v>
      </c>
      <c r="K345" s="11">
        <v>0</v>
      </c>
      <c r="L345" s="11">
        <v>0</v>
      </c>
      <c r="M345" s="11">
        <v>0</v>
      </c>
      <c r="N345" s="22">
        <v>0</v>
      </c>
      <c r="O345" s="22">
        <v>0</v>
      </c>
    </row>
    <row r="346" spans="1:15" ht="60">
      <c r="A346" s="61"/>
      <c r="B346" s="43"/>
      <c r="C346" s="43"/>
      <c r="D346" s="5" t="s">
        <v>5</v>
      </c>
      <c r="E346" s="21" t="s">
        <v>5</v>
      </c>
      <c r="F346" s="16" t="s">
        <v>5</v>
      </c>
      <c r="G346" s="5" t="s">
        <v>5</v>
      </c>
      <c r="H346" s="32" t="s">
        <v>59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0</v>
      </c>
      <c r="O346" s="22">
        <v>0</v>
      </c>
    </row>
    <row r="347" spans="1:15" ht="20.25" customHeight="1">
      <c r="A347" s="61"/>
      <c r="B347" s="43"/>
      <c r="C347" s="43"/>
      <c r="D347" s="16" t="s">
        <v>5</v>
      </c>
      <c r="E347" s="16" t="s">
        <v>5</v>
      </c>
      <c r="F347" s="16" t="s">
        <v>5</v>
      </c>
      <c r="G347" s="16" t="s">
        <v>5</v>
      </c>
      <c r="H347" s="32" t="s">
        <v>57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22">
        <v>0</v>
      </c>
      <c r="O347" s="22">
        <v>0</v>
      </c>
    </row>
    <row r="348" spans="1:15" ht="21" customHeight="1">
      <c r="A348" s="69" t="s">
        <v>77</v>
      </c>
      <c r="B348" s="43" t="s">
        <v>69</v>
      </c>
      <c r="C348" s="43" t="s">
        <v>98</v>
      </c>
      <c r="D348" s="17">
        <v>974</v>
      </c>
      <c r="E348" s="17"/>
      <c r="F348" s="17"/>
      <c r="G348" s="17"/>
      <c r="H348" s="32" t="s">
        <v>67</v>
      </c>
      <c r="I348" s="11">
        <f>I354+I360</f>
        <v>838.85</v>
      </c>
      <c r="J348" s="11">
        <f>J354+J360</f>
        <v>1180</v>
      </c>
      <c r="K348" s="11">
        <f>K354+K360+K366</f>
        <v>4731.5</v>
      </c>
      <c r="L348" s="11">
        <f>L354+L360+L366</f>
        <v>1069.4000000000001</v>
      </c>
      <c r="M348" s="11">
        <f>M354+M360+M366</f>
        <v>1074.0999999999999</v>
      </c>
      <c r="N348" s="11">
        <f>N354+N360+N366</f>
        <v>0</v>
      </c>
      <c r="O348" s="11">
        <f>O354+O360+O366</f>
        <v>0</v>
      </c>
    </row>
    <row r="349" spans="1:15">
      <c r="A349" s="70"/>
      <c r="B349" s="43"/>
      <c r="C349" s="43"/>
      <c r="D349" s="16" t="s">
        <v>5</v>
      </c>
      <c r="E349" s="16" t="s">
        <v>5</v>
      </c>
      <c r="F349" s="16" t="s">
        <v>5</v>
      </c>
      <c r="G349" s="16" t="s">
        <v>5</v>
      </c>
      <c r="H349" s="32" t="s">
        <v>54</v>
      </c>
      <c r="I349" s="11">
        <f>I355+I361</f>
        <v>838.85</v>
      </c>
      <c r="J349" s="11">
        <f t="shared" ref="J349:O349" si="98">J355+J361</f>
        <v>1180</v>
      </c>
      <c r="K349" s="11">
        <f>K355+K361+K367</f>
        <v>0</v>
      </c>
      <c r="L349" s="11">
        <f t="shared" si="98"/>
        <v>904.1</v>
      </c>
      <c r="M349" s="11">
        <f t="shared" si="98"/>
        <v>952.5</v>
      </c>
      <c r="N349" s="11">
        <f t="shared" si="98"/>
        <v>0</v>
      </c>
      <c r="O349" s="11">
        <f t="shared" si="98"/>
        <v>0</v>
      </c>
    </row>
    <row r="350" spans="1:15" ht="45">
      <c r="A350" s="70"/>
      <c r="B350" s="43"/>
      <c r="C350" s="43"/>
      <c r="D350" s="17">
        <v>974</v>
      </c>
      <c r="E350" s="17"/>
      <c r="F350" s="17"/>
      <c r="G350" s="17"/>
      <c r="H350" s="32" t="s">
        <v>55</v>
      </c>
      <c r="I350" s="11">
        <f>I356+I362</f>
        <v>0</v>
      </c>
      <c r="J350" s="11">
        <f t="shared" ref="J350:O350" si="99">J356+J362</f>
        <v>0</v>
      </c>
      <c r="K350" s="11">
        <f>K356+K362+K368</f>
        <v>4731.5</v>
      </c>
      <c r="L350" s="11">
        <f t="shared" si="99"/>
        <v>68.099999999999994</v>
      </c>
      <c r="M350" s="11">
        <f t="shared" si="99"/>
        <v>60.8</v>
      </c>
      <c r="N350" s="11">
        <f t="shared" si="99"/>
        <v>0</v>
      </c>
      <c r="O350" s="11">
        <f t="shared" si="99"/>
        <v>0</v>
      </c>
    </row>
    <row r="351" spans="1:15">
      <c r="A351" s="70"/>
      <c r="B351" s="43"/>
      <c r="C351" s="43"/>
      <c r="D351" s="16" t="s">
        <v>5</v>
      </c>
      <c r="E351" s="16" t="s">
        <v>5</v>
      </c>
      <c r="F351" s="16" t="s">
        <v>5</v>
      </c>
      <c r="G351" s="16" t="s">
        <v>5</v>
      </c>
      <c r="H351" s="32" t="s">
        <v>56</v>
      </c>
      <c r="I351" s="11">
        <f>I357+I363</f>
        <v>0</v>
      </c>
      <c r="J351" s="11">
        <f t="shared" ref="J351:O351" si="100">J357+J363</f>
        <v>0</v>
      </c>
      <c r="K351" s="11">
        <f>K357+K363+K369</f>
        <v>0</v>
      </c>
      <c r="L351" s="11">
        <f t="shared" si="100"/>
        <v>97.2</v>
      </c>
      <c r="M351" s="11">
        <f t="shared" si="100"/>
        <v>60.8</v>
      </c>
      <c r="N351" s="11">
        <f t="shared" si="100"/>
        <v>0</v>
      </c>
      <c r="O351" s="11">
        <f t="shared" si="100"/>
        <v>0</v>
      </c>
    </row>
    <row r="352" spans="1:15" ht="60">
      <c r="A352" s="70"/>
      <c r="B352" s="43"/>
      <c r="C352" s="43"/>
      <c r="D352" s="5" t="s">
        <v>5</v>
      </c>
      <c r="E352" s="21" t="s">
        <v>5</v>
      </c>
      <c r="F352" s="16" t="s">
        <v>5</v>
      </c>
      <c r="G352" s="5" t="s">
        <v>5</v>
      </c>
      <c r="H352" s="32" t="s">
        <v>59</v>
      </c>
      <c r="I352" s="11">
        <v>0</v>
      </c>
      <c r="J352" s="11">
        <v>0</v>
      </c>
      <c r="K352" s="11">
        <f>K358+K364+K370</f>
        <v>0</v>
      </c>
      <c r="L352" s="11">
        <v>0</v>
      </c>
      <c r="M352" s="11">
        <v>0</v>
      </c>
      <c r="N352" s="11">
        <v>0</v>
      </c>
      <c r="O352" s="22">
        <v>0</v>
      </c>
    </row>
    <row r="353" spans="1:15" ht="24" customHeight="1">
      <c r="A353" s="70"/>
      <c r="B353" s="43"/>
      <c r="C353" s="43"/>
      <c r="D353" s="16" t="s">
        <v>5</v>
      </c>
      <c r="E353" s="16" t="s">
        <v>5</v>
      </c>
      <c r="F353" s="16" t="s">
        <v>5</v>
      </c>
      <c r="G353" s="16" t="s">
        <v>5</v>
      </c>
      <c r="H353" s="32" t="s">
        <v>57</v>
      </c>
      <c r="I353" s="11">
        <f>I359+I365</f>
        <v>0</v>
      </c>
      <c r="J353" s="11">
        <f t="shared" ref="J353:O353" si="101">J359+J365</f>
        <v>0</v>
      </c>
      <c r="K353" s="11">
        <f>K359+K365+K371</f>
        <v>0</v>
      </c>
      <c r="L353" s="11">
        <f t="shared" si="101"/>
        <v>0</v>
      </c>
      <c r="M353" s="11">
        <f t="shared" si="101"/>
        <v>0</v>
      </c>
      <c r="N353" s="11">
        <f t="shared" si="101"/>
        <v>0</v>
      </c>
      <c r="O353" s="11">
        <f t="shared" si="101"/>
        <v>0</v>
      </c>
    </row>
    <row r="354" spans="1:15" ht="21" customHeight="1">
      <c r="A354" s="70"/>
      <c r="B354" s="43" t="s">
        <v>125</v>
      </c>
      <c r="C354" s="43" t="s">
        <v>98</v>
      </c>
      <c r="D354" s="17">
        <v>974</v>
      </c>
      <c r="E354" s="17"/>
      <c r="F354" s="17"/>
      <c r="G354" s="17"/>
      <c r="H354" s="32" t="s">
        <v>67</v>
      </c>
      <c r="I354" s="11">
        <f t="shared" ref="I354:O354" si="102">SUM(I355:I359)</f>
        <v>838.85</v>
      </c>
      <c r="J354" s="11">
        <f t="shared" si="102"/>
        <v>1180</v>
      </c>
      <c r="K354" s="11">
        <f t="shared" si="102"/>
        <v>0</v>
      </c>
      <c r="L354" s="11">
        <f t="shared" si="102"/>
        <v>1069.4000000000001</v>
      </c>
      <c r="M354" s="11">
        <f t="shared" si="102"/>
        <v>1074.0999999999999</v>
      </c>
      <c r="N354" s="22">
        <f t="shared" si="102"/>
        <v>0</v>
      </c>
      <c r="O354" s="22">
        <f t="shared" si="102"/>
        <v>0</v>
      </c>
    </row>
    <row r="355" spans="1:15">
      <c r="A355" s="70"/>
      <c r="B355" s="43"/>
      <c r="C355" s="43"/>
      <c r="D355" s="16" t="s">
        <v>5</v>
      </c>
      <c r="E355" s="16" t="s">
        <v>5</v>
      </c>
      <c r="F355" s="16" t="s">
        <v>5</v>
      </c>
      <c r="G355" s="16" t="s">
        <v>5</v>
      </c>
      <c r="H355" s="32" t="s">
        <v>54</v>
      </c>
      <c r="I355" s="11">
        <v>838.85</v>
      </c>
      <c r="J355" s="11">
        <v>1180</v>
      </c>
      <c r="K355" s="11">
        <v>0</v>
      </c>
      <c r="L355" s="11">
        <v>904.1</v>
      </c>
      <c r="M355" s="11">
        <v>952.5</v>
      </c>
      <c r="N355" s="22">
        <v>0</v>
      </c>
      <c r="O355" s="22">
        <v>0</v>
      </c>
    </row>
    <row r="356" spans="1:15" ht="35.25" customHeight="1">
      <c r="A356" s="70"/>
      <c r="B356" s="43"/>
      <c r="C356" s="43"/>
      <c r="D356" s="17">
        <v>974</v>
      </c>
      <c r="E356" s="17"/>
      <c r="F356" s="17"/>
      <c r="G356" s="17"/>
      <c r="H356" s="32" t="s">
        <v>55</v>
      </c>
      <c r="I356" s="11">
        <v>0</v>
      </c>
      <c r="J356" s="11">
        <v>0</v>
      </c>
      <c r="K356" s="11">
        <v>0</v>
      </c>
      <c r="L356" s="11">
        <v>68.099999999999994</v>
      </c>
      <c r="M356" s="11">
        <v>60.8</v>
      </c>
      <c r="N356" s="22">
        <v>0</v>
      </c>
      <c r="O356" s="22">
        <v>0</v>
      </c>
    </row>
    <row r="357" spans="1:15">
      <c r="A357" s="70"/>
      <c r="B357" s="43"/>
      <c r="C357" s="43"/>
      <c r="D357" s="16" t="s">
        <v>5</v>
      </c>
      <c r="E357" s="16" t="s">
        <v>5</v>
      </c>
      <c r="F357" s="16" t="s">
        <v>5</v>
      </c>
      <c r="G357" s="16" t="s">
        <v>5</v>
      </c>
      <c r="H357" s="32" t="s">
        <v>56</v>
      </c>
      <c r="I357" s="11">
        <v>0</v>
      </c>
      <c r="J357" s="11">
        <v>0</v>
      </c>
      <c r="K357" s="11">
        <v>0</v>
      </c>
      <c r="L357" s="11">
        <v>97.2</v>
      </c>
      <c r="M357" s="11">
        <v>60.8</v>
      </c>
      <c r="N357" s="22">
        <v>0</v>
      </c>
      <c r="O357" s="22">
        <v>0</v>
      </c>
    </row>
    <row r="358" spans="1:15" ht="60">
      <c r="A358" s="70"/>
      <c r="B358" s="43"/>
      <c r="C358" s="43"/>
      <c r="D358" s="5" t="s">
        <v>5</v>
      </c>
      <c r="E358" s="21" t="s">
        <v>5</v>
      </c>
      <c r="F358" s="16" t="s">
        <v>5</v>
      </c>
      <c r="G358" s="5" t="s">
        <v>5</v>
      </c>
      <c r="H358" s="32" t="s">
        <v>59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0</v>
      </c>
      <c r="O358" s="22">
        <v>0</v>
      </c>
    </row>
    <row r="359" spans="1:15" ht="20.25" customHeight="1">
      <c r="A359" s="70"/>
      <c r="B359" s="43"/>
      <c r="C359" s="43"/>
      <c r="D359" s="16" t="s">
        <v>5</v>
      </c>
      <c r="E359" s="16" t="s">
        <v>5</v>
      </c>
      <c r="F359" s="16" t="s">
        <v>5</v>
      </c>
      <c r="G359" s="16" t="s">
        <v>5</v>
      </c>
      <c r="H359" s="32" t="s">
        <v>57</v>
      </c>
      <c r="I359" s="11">
        <v>0</v>
      </c>
      <c r="J359" s="11">
        <v>0</v>
      </c>
      <c r="K359" s="11">
        <v>0</v>
      </c>
      <c r="L359" s="11">
        <v>0</v>
      </c>
      <c r="M359" s="11">
        <v>0</v>
      </c>
      <c r="N359" s="22">
        <v>0</v>
      </c>
      <c r="O359" s="22">
        <v>0</v>
      </c>
    </row>
    <row r="360" spans="1:15" ht="21" customHeight="1">
      <c r="A360" s="70"/>
      <c r="B360" s="43" t="s">
        <v>126</v>
      </c>
      <c r="C360" s="43" t="s">
        <v>98</v>
      </c>
      <c r="D360" s="17">
        <v>974</v>
      </c>
      <c r="E360" s="17"/>
      <c r="F360" s="17"/>
      <c r="G360" s="17"/>
      <c r="H360" s="32" t="s">
        <v>67</v>
      </c>
      <c r="I360" s="11">
        <f t="shared" ref="I360:O360" si="103">SUM(I361:I365)</f>
        <v>0</v>
      </c>
      <c r="J360" s="11">
        <f t="shared" si="103"/>
        <v>0</v>
      </c>
      <c r="K360" s="11">
        <f t="shared" si="103"/>
        <v>0</v>
      </c>
      <c r="L360" s="11">
        <f t="shared" si="103"/>
        <v>0</v>
      </c>
      <c r="M360" s="11">
        <f t="shared" si="103"/>
        <v>0</v>
      </c>
      <c r="N360" s="22">
        <f t="shared" si="103"/>
        <v>0</v>
      </c>
      <c r="O360" s="22">
        <f t="shared" si="103"/>
        <v>0</v>
      </c>
    </row>
    <row r="361" spans="1:15">
      <c r="A361" s="70"/>
      <c r="B361" s="43"/>
      <c r="C361" s="43"/>
      <c r="D361" s="16" t="s">
        <v>5</v>
      </c>
      <c r="E361" s="16" t="s">
        <v>5</v>
      </c>
      <c r="F361" s="16" t="s">
        <v>5</v>
      </c>
      <c r="G361" s="16" t="s">
        <v>5</v>
      </c>
      <c r="H361" s="32" t="s">
        <v>54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22">
        <v>0</v>
      </c>
      <c r="O361" s="22">
        <v>0</v>
      </c>
    </row>
    <row r="362" spans="1:15" ht="36" customHeight="1">
      <c r="A362" s="70"/>
      <c r="B362" s="43"/>
      <c r="C362" s="43"/>
      <c r="D362" s="17">
        <v>974</v>
      </c>
      <c r="E362" s="17"/>
      <c r="F362" s="17"/>
      <c r="G362" s="17"/>
      <c r="H362" s="32" t="s">
        <v>55</v>
      </c>
      <c r="I362" s="11">
        <v>0</v>
      </c>
      <c r="J362" s="11">
        <v>0</v>
      </c>
      <c r="K362" s="11">
        <v>0</v>
      </c>
      <c r="L362" s="11">
        <v>0</v>
      </c>
      <c r="M362" s="11">
        <v>0</v>
      </c>
      <c r="N362" s="22">
        <v>0</v>
      </c>
      <c r="O362" s="22">
        <v>0</v>
      </c>
    </row>
    <row r="363" spans="1:15">
      <c r="A363" s="70"/>
      <c r="B363" s="43"/>
      <c r="C363" s="43"/>
      <c r="D363" s="16" t="s">
        <v>5</v>
      </c>
      <c r="E363" s="16" t="s">
        <v>5</v>
      </c>
      <c r="F363" s="16" t="s">
        <v>5</v>
      </c>
      <c r="G363" s="16" t="s">
        <v>5</v>
      </c>
      <c r="H363" s="32" t="s">
        <v>56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22">
        <v>0</v>
      </c>
      <c r="O363" s="22">
        <v>0</v>
      </c>
    </row>
    <row r="364" spans="1:15" ht="60">
      <c r="A364" s="70"/>
      <c r="B364" s="43"/>
      <c r="C364" s="43"/>
      <c r="D364" s="5" t="s">
        <v>5</v>
      </c>
      <c r="E364" s="21" t="s">
        <v>5</v>
      </c>
      <c r="F364" s="16" t="s">
        <v>5</v>
      </c>
      <c r="G364" s="5" t="s">
        <v>5</v>
      </c>
      <c r="H364" s="32" t="s">
        <v>59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22">
        <v>0</v>
      </c>
    </row>
    <row r="365" spans="1:15" ht="21" customHeight="1">
      <c r="A365" s="70"/>
      <c r="B365" s="43"/>
      <c r="C365" s="43"/>
      <c r="D365" s="16" t="s">
        <v>5</v>
      </c>
      <c r="E365" s="16" t="s">
        <v>5</v>
      </c>
      <c r="F365" s="16" t="s">
        <v>5</v>
      </c>
      <c r="G365" s="16" t="s">
        <v>5</v>
      </c>
      <c r="H365" s="32" t="s">
        <v>57</v>
      </c>
      <c r="I365" s="11">
        <v>0</v>
      </c>
      <c r="J365" s="11">
        <v>0</v>
      </c>
      <c r="K365" s="11">
        <v>0</v>
      </c>
      <c r="L365" s="11">
        <v>0</v>
      </c>
      <c r="M365" s="11">
        <v>0</v>
      </c>
      <c r="N365" s="22">
        <v>0</v>
      </c>
      <c r="O365" s="22">
        <v>0</v>
      </c>
    </row>
    <row r="366" spans="1:15" ht="21" customHeight="1">
      <c r="A366" s="70"/>
      <c r="B366" s="43" t="s">
        <v>92</v>
      </c>
      <c r="C366" s="43" t="s">
        <v>98</v>
      </c>
      <c r="D366" s="17">
        <v>974</v>
      </c>
      <c r="E366" s="17"/>
      <c r="F366" s="17"/>
      <c r="G366" s="17"/>
      <c r="H366" s="32" t="s">
        <v>67</v>
      </c>
      <c r="I366" s="11">
        <f t="shared" ref="I366:O366" si="104">SUM(I367:I371)</f>
        <v>0</v>
      </c>
      <c r="J366" s="11">
        <f t="shared" si="104"/>
        <v>0</v>
      </c>
      <c r="K366" s="11">
        <f t="shared" si="104"/>
        <v>4731.5</v>
      </c>
      <c r="L366" s="11">
        <f t="shared" si="104"/>
        <v>0</v>
      </c>
      <c r="M366" s="11">
        <f t="shared" si="104"/>
        <v>0</v>
      </c>
      <c r="N366" s="22">
        <f t="shared" si="104"/>
        <v>0</v>
      </c>
      <c r="O366" s="22">
        <f t="shared" si="104"/>
        <v>0</v>
      </c>
    </row>
    <row r="367" spans="1:15" ht="21" customHeight="1">
      <c r="A367" s="70"/>
      <c r="B367" s="43"/>
      <c r="C367" s="43"/>
      <c r="D367" s="16" t="s">
        <v>5</v>
      </c>
      <c r="E367" s="16" t="s">
        <v>5</v>
      </c>
      <c r="F367" s="16" t="s">
        <v>5</v>
      </c>
      <c r="G367" s="16" t="s">
        <v>5</v>
      </c>
      <c r="H367" s="32" t="s">
        <v>54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</row>
    <row r="368" spans="1:15" ht="64.5" customHeight="1">
      <c r="A368" s="70"/>
      <c r="B368" s="43"/>
      <c r="C368" s="43"/>
      <c r="D368" s="17">
        <v>974</v>
      </c>
      <c r="E368" s="17">
        <v>702</v>
      </c>
      <c r="F368" s="17" t="s">
        <v>91</v>
      </c>
      <c r="G368" s="17"/>
      <c r="H368" s="32" t="s">
        <v>55</v>
      </c>
      <c r="I368" s="11">
        <v>0</v>
      </c>
      <c r="J368" s="11">
        <v>0</v>
      </c>
      <c r="K368" s="11">
        <v>4731.5</v>
      </c>
      <c r="L368" s="11">
        <v>0</v>
      </c>
      <c r="M368" s="11">
        <v>0</v>
      </c>
      <c r="N368" s="11">
        <v>0</v>
      </c>
      <c r="O368" s="11">
        <v>0</v>
      </c>
    </row>
    <row r="369" spans="1:15" ht="21" customHeight="1">
      <c r="A369" s="70"/>
      <c r="B369" s="43"/>
      <c r="C369" s="43"/>
      <c r="D369" s="16" t="s">
        <v>5</v>
      </c>
      <c r="E369" s="16" t="s">
        <v>5</v>
      </c>
      <c r="F369" s="16" t="s">
        <v>5</v>
      </c>
      <c r="G369" s="16" t="s">
        <v>5</v>
      </c>
      <c r="H369" s="32" t="s">
        <v>56</v>
      </c>
      <c r="I369" s="11">
        <v>0</v>
      </c>
      <c r="J369" s="11">
        <v>0</v>
      </c>
      <c r="K369" s="11">
        <v>0</v>
      </c>
      <c r="L369" s="11">
        <v>0</v>
      </c>
      <c r="M369" s="11">
        <v>0</v>
      </c>
      <c r="N369" s="11">
        <v>0</v>
      </c>
      <c r="O369" s="11">
        <v>0</v>
      </c>
    </row>
    <row r="370" spans="1:15" ht="21" customHeight="1">
      <c r="A370" s="70"/>
      <c r="B370" s="43"/>
      <c r="C370" s="43"/>
      <c r="D370" s="5" t="s">
        <v>5</v>
      </c>
      <c r="E370" s="21" t="s">
        <v>5</v>
      </c>
      <c r="F370" s="16" t="s">
        <v>5</v>
      </c>
      <c r="G370" s="5" t="s">
        <v>5</v>
      </c>
      <c r="H370" s="32" t="s">
        <v>59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  <c r="O370" s="11">
        <v>0</v>
      </c>
    </row>
    <row r="371" spans="1:15" ht="21" customHeight="1">
      <c r="A371" s="66"/>
      <c r="B371" s="43"/>
      <c r="C371" s="43"/>
      <c r="D371" s="16" t="s">
        <v>5</v>
      </c>
      <c r="E371" s="16" t="s">
        <v>5</v>
      </c>
      <c r="F371" s="16" t="s">
        <v>5</v>
      </c>
      <c r="G371" s="16" t="s">
        <v>5</v>
      </c>
      <c r="H371" s="32" t="s">
        <v>57</v>
      </c>
      <c r="I371" s="11">
        <v>0</v>
      </c>
      <c r="J371" s="11">
        <v>0</v>
      </c>
      <c r="K371" s="11">
        <v>0</v>
      </c>
      <c r="L371" s="11">
        <v>0</v>
      </c>
      <c r="M371" s="11">
        <v>0</v>
      </c>
      <c r="N371" s="11">
        <v>0</v>
      </c>
      <c r="O371" s="11">
        <v>0</v>
      </c>
    </row>
    <row r="372" spans="1:15" ht="21" customHeight="1">
      <c r="A372" s="60" t="s">
        <v>128</v>
      </c>
      <c r="B372" s="50" t="s">
        <v>70</v>
      </c>
      <c r="C372" s="50" t="s">
        <v>98</v>
      </c>
      <c r="D372" s="17">
        <v>974</v>
      </c>
      <c r="E372" s="17"/>
      <c r="F372" s="17"/>
      <c r="G372" s="17"/>
      <c r="H372" s="32" t="s">
        <v>67</v>
      </c>
      <c r="I372" s="11">
        <v>0</v>
      </c>
      <c r="J372" s="11">
        <v>0</v>
      </c>
      <c r="K372" s="11">
        <v>0</v>
      </c>
      <c r="L372" s="11">
        <v>0</v>
      </c>
      <c r="M372" s="11">
        <v>0</v>
      </c>
      <c r="N372" s="11">
        <v>0</v>
      </c>
      <c r="O372" s="22">
        <v>0</v>
      </c>
    </row>
    <row r="373" spans="1:15">
      <c r="A373" s="61"/>
      <c r="B373" s="51"/>
      <c r="C373" s="51"/>
      <c r="D373" s="16" t="s">
        <v>5</v>
      </c>
      <c r="E373" s="16" t="s">
        <v>5</v>
      </c>
      <c r="F373" s="16" t="s">
        <v>5</v>
      </c>
      <c r="G373" s="16" t="s">
        <v>5</v>
      </c>
      <c r="H373" s="32" t="s">
        <v>54</v>
      </c>
      <c r="I373" s="11">
        <v>0</v>
      </c>
      <c r="J373" s="11">
        <v>0</v>
      </c>
      <c r="K373" s="11">
        <v>0</v>
      </c>
      <c r="L373" s="11">
        <v>0</v>
      </c>
      <c r="M373" s="11">
        <v>0</v>
      </c>
      <c r="N373" s="11">
        <v>0</v>
      </c>
      <c r="O373" s="22">
        <v>0</v>
      </c>
    </row>
    <row r="374" spans="1:15" ht="45">
      <c r="A374" s="61"/>
      <c r="B374" s="51"/>
      <c r="C374" s="51"/>
      <c r="D374" s="17">
        <v>974</v>
      </c>
      <c r="E374" s="17"/>
      <c r="F374" s="17"/>
      <c r="G374" s="17"/>
      <c r="H374" s="32" t="s">
        <v>55</v>
      </c>
      <c r="I374" s="11">
        <v>0</v>
      </c>
      <c r="J374" s="11">
        <v>0</v>
      </c>
      <c r="K374" s="11">
        <v>0</v>
      </c>
      <c r="L374" s="11">
        <v>0</v>
      </c>
      <c r="M374" s="11">
        <v>0</v>
      </c>
      <c r="N374" s="11">
        <v>0</v>
      </c>
      <c r="O374" s="22">
        <v>0</v>
      </c>
    </row>
    <row r="375" spans="1:15">
      <c r="A375" s="61"/>
      <c r="B375" s="51"/>
      <c r="C375" s="51"/>
      <c r="D375" s="16" t="s">
        <v>5</v>
      </c>
      <c r="E375" s="16" t="s">
        <v>5</v>
      </c>
      <c r="F375" s="16" t="s">
        <v>5</v>
      </c>
      <c r="G375" s="16" t="s">
        <v>5</v>
      </c>
      <c r="H375" s="32" t="s">
        <v>56</v>
      </c>
      <c r="I375" s="11">
        <v>0</v>
      </c>
      <c r="J375" s="11">
        <v>0</v>
      </c>
      <c r="K375" s="11">
        <v>0</v>
      </c>
      <c r="L375" s="11">
        <v>0</v>
      </c>
      <c r="M375" s="11">
        <v>0</v>
      </c>
      <c r="N375" s="11">
        <v>0</v>
      </c>
      <c r="O375" s="22">
        <v>0</v>
      </c>
    </row>
    <row r="376" spans="1:15" ht="60">
      <c r="A376" s="61"/>
      <c r="B376" s="51"/>
      <c r="C376" s="51"/>
      <c r="D376" s="5" t="s">
        <v>5</v>
      </c>
      <c r="E376" s="21" t="s">
        <v>5</v>
      </c>
      <c r="F376" s="16" t="s">
        <v>5</v>
      </c>
      <c r="G376" s="5" t="s">
        <v>5</v>
      </c>
      <c r="H376" s="32" t="s">
        <v>59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0</v>
      </c>
      <c r="O376" s="22">
        <v>0</v>
      </c>
    </row>
    <row r="377" spans="1:15" ht="21" customHeight="1">
      <c r="A377" s="62"/>
      <c r="B377" s="52"/>
      <c r="C377" s="52"/>
      <c r="D377" s="16" t="s">
        <v>5</v>
      </c>
      <c r="E377" s="16" t="s">
        <v>5</v>
      </c>
      <c r="F377" s="16" t="s">
        <v>5</v>
      </c>
      <c r="G377" s="16" t="s">
        <v>5</v>
      </c>
      <c r="H377" s="32" t="s">
        <v>57</v>
      </c>
      <c r="I377" s="11">
        <v>0</v>
      </c>
      <c r="J377" s="11">
        <v>0</v>
      </c>
      <c r="K377" s="11">
        <v>0</v>
      </c>
      <c r="L377" s="11">
        <v>0</v>
      </c>
      <c r="M377" s="11">
        <v>0</v>
      </c>
      <c r="N377" s="11">
        <v>0</v>
      </c>
      <c r="O377" s="22">
        <v>0</v>
      </c>
    </row>
    <row r="378" spans="1:15" ht="21" customHeight="1">
      <c r="A378" s="60" t="s">
        <v>129</v>
      </c>
      <c r="B378" s="50" t="s">
        <v>82</v>
      </c>
      <c r="C378" s="50" t="s">
        <v>98</v>
      </c>
      <c r="D378" s="17">
        <v>974</v>
      </c>
      <c r="E378" s="17"/>
      <c r="F378" s="17"/>
      <c r="G378" s="17"/>
      <c r="H378" s="32" t="s">
        <v>67</v>
      </c>
      <c r="I378" s="11">
        <f t="shared" ref="I378:O378" si="105">SUM(I379:I383)</f>
        <v>0</v>
      </c>
      <c r="J378" s="11">
        <f t="shared" si="105"/>
        <v>0</v>
      </c>
      <c r="K378" s="11">
        <f t="shared" si="105"/>
        <v>0</v>
      </c>
      <c r="L378" s="11">
        <f t="shared" si="105"/>
        <v>0</v>
      </c>
      <c r="M378" s="11">
        <f t="shared" si="105"/>
        <v>0</v>
      </c>
      <c r="N378" s="22">
        <f t="shared" si="105"/>
        <v>0</v>
      </c>
      <c r="O378" s="22">
        <f t="shared" si="105"/>
        <v>0</v>
      </c>
    </row>
    <row r="379" spans="1:15">
      <c r="A379" s="61"/>
      <c r="B379" s="51"/>
      <c r="C379" s="51"/>
      <c r="D379" s="16" t="s">
        <v>5</v>
      </c>
      <c r="E379" s="16" t="s">
        <v>5</v>
      </c>
      <c r="F379" s="16" t="s">
        <v>5</v>
      </c>
      <c r="G379" s="16" t="s">
        <v>5</v>
      </c>
      <c r="H379" s="32" t="s">
        <v>54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22">
        <v>0</v>
      </c>
      <c r="O379" s="22">
        <v>0</v>
      </c>
    </row>
    <row r="380" spans="1:15" ht="45">
      <c r="A380" s="61"/>
      <c r="B380" s="51"/>
      <c r="C380" s="51"/>
      <c r="D380" s="17">
        <v>974</v>
      </c>
      <c r="E380" s="17"/>
      <c r="F380" s="17"/>
      <c r="G380" s="17"/>
      <c r="H380" s="32" t="s">
        <v>55</v>
      </c>
      <c r="I380" s="11">
        <v>0</v>
      </c>
      <c r="J380" s="11">
        <v>0</v>
      </c>
      <c r="K380" s="11">
        <v>0</v>
      </c>
      <c r="L380" s="11">
        <v>0</v>
      </c>
      <c r="M380" s="11">
        <v>0</v>
      </c>
      <c r="N380" s="22">
        <v>0</v>
      </c>
      <c r="O380" s="22">
        <v>0</v>
      </c>
    </row>
    <row r="381" spans="1:15">
      <c r="A381" s="61"/>
      <c r="B381" s="51"/>
      <c r="C381" s="51"/>
      <c r="D381" s="16" t="s">
        <v>5</v>
      </c>
      <c r="E381" s="16" t="s">
        <v>5</v>
      </c>
      <c r="F381" s="16" t="s">
        <v>5</v>
      </c>
      <c r="G381" s="16" t="s">
        <v>5</v>
      </c>
      <c r="H381" s="32" t="s">
        <v>56</v>
      </c>
      <c r="I381" s="11">
        <v>0</v>
      </c>
      <c r="J381" s="11">
        <v>0</v>
      </c>
      <c r="K381" s="11">
        <v>0</v>
      </c>
      <c r="L381" s="11">
        <v>0</v>
      </c>
      <c r="M381" s="11">
        <v>0</v>
      </c>
      <c r="N381" s="22">
        <v>0</v>
      </c>
      <c r="O381" s="22">
        <v>0</v>
      </c>
    </row>
    <row r="382" spans="1:15" ht="60">
      <c r="A382" s="61"/>
      <c r="B382" s="51"/>
      <c r="C382" s="51"/>
      <c r="D382" s="5" t="s">
        <v>5</v>
      </c>
      <c r="E382" s="21" t="s">
        <v>5</v>
      </c>
      <c r="F382" s="16" t="s">
        <v>5</v>
      </c>
      <c r="G382" s="5" t="s">
        <v>5</v>
      </c>
      <c r="H382" s="32" t="s">
        <v>59</v>
      </c>
      <c r="I382" s="11">
        <v>0</v>
      </c>
      <c r="J382" s="11">
        <v>0</v>
      </c>
      <c r="K382" s="11">
        <v>0</v>
      </c>
      <c r="L382" s="11">
        <v>0</v>
      </c>
      <c r="M382" s="11">
        <v>0</v>
      </c>
      <c r="N382" s="11">
        <v>0</v>
      </c>
      <c r="O382" s="22">
        <v>0</v>
      </c>
    </row>
    <row r="383" spans="1:15" ht="25.5" customHeight="1">
      <c r="A383" s="61"/>
      <c r="B383" s="52"/>
      <c r="C383" s="52"/>
      <c r="D383" s="16" t="s">
        <v>5</v>
      </c>
      <c r="E383" s="16" t="s">
        <v>5</v>
      </c>
      <c r="F383" s="16" t="s">
        <v>5</v>
      </c>
      <c r="G383" s="16" t="s">
        <v>5</v>
      </c>
      <c r="H383" s="32" t="s">
        <v>57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22">
        <v>0</v>
      </c>
      <c r="O383" s="22">
        <v>0</v>
      </c>
    </row>
    <row r="384" spans="1:15" ht="21">
      <c r="A384" s="60" t="s">
        <v>81</v>
      </c>
      <c r="B384" s="50" t="s">
        <v>93</v>
      </c>
      <c r="C384" s="50" t="s">
        <v>98</v>
      </c>
      <c r="D384" s="17">
        <v>974</v>
      </c>
      <c r="E384" s="17"/>
      <c r="F384" s="17"/>
      <c r="G384" s="17"/>
      <c r="H384" s="32" t="s">
        <v>67</v>
      </c>
      <c r="I384" s="38">
        <f>I385+I386+I387+I388+I389</f>
        <v>0</v>
      </c>
      <c r="J384" s="38">
        <f t="shared" ref="J384:O384" si="106">J385+J386+J387+J388+J389</f>
        <v>0</v>
      </c>
      <c r="K384" s="38">
        <f t="shared" si="106"/>
        <v>0</v>
      </c>
      <c r="L384" s="38">
        <f t="shared" si="106"/>
        <v>0</v>
      </c>
      <c r="M384" s="39">
        <f t="shared" si="106"/>
        <v>600</v>
      </c>
      <c r="N384" s="38">
        <f t="shared" si="106"/>
        <v>0</v>
      </c>
      <c r="O384" s="38">
        <f t="shared" si="106"/>
        <v>0</v>
      </c>
    </row>
    <row r="385" spans="1:15">
      <c r="A385" s="61"/>
      <c r="B385" s="51"/>
      <c r="C385" s="51"/>
      <c r="D385" s="16" t="s">
        <v>5</v>
      </c>
      <c r="E385" s="16" t="s">
        <v>5</v>
      </c>
      <c r="F385" s="16" t="s">
        <v>5</v>
      </c>
      <c r="G385" s="16" t="s">
        <v>5</v>
      </c>
      <c r="H385" s="32" t="s">
        <v>54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0</v>
      </c>
    </row>
    <row r="386" spans="1:15" ht="45">
      <c r="A386" s="61"/>
      <c r="B386" s="51"/>
      <c r="C386" s="51"/>
      <c r="D386" s="17">
        <v>974</v>
      </c>
      <c r="E386" s="17"/>
      <c r="F386" s="17"/>
      <c r="G386" s="17"/>
      <c r="H386" s="32" t="s">
        <v>55</v>
      </c>
      <c r="I386" s="11">
        <v>0</v>
      </c>
      <c r="J386" s="11">
        <v>0</v>
      </c>
      <c r="K386" s="11">
        <v>0</v>
      </c>
      <c r="L386" s="11">
        <v>0</v>
      </c>
      <c r="M386" s="11">
        <v>600</v>
      </c>
      <c r="N386" s="11">
        <v>0</v>
      </c>
      <c r="O386" s="11">
        <v>0</v>
      </c>
    </row>
    <row r="387" spans="1:15">
      <c r="A387" s="61"/>
      <c r="B387" s="51"/>
      <c r="C387" s="51"/>
      <c r="D387" s="16" t="s">
        <v>5</v>
      </c>
      <c r="E387" s="16" t="s">
        <v>5</v>
      </c>
      <c r="F387" s="16" t="s">
        <v>5</v>
      </c>
      <c r="G387" s="16" t="s">
        <v>5</v>
      </c>
      <c r="H387" s="32" t="s">
        <v>56</v>
      </c>
      <c r="I387" s="11">
        <v>0</v>
      </c>
      <c r="J387" s="11">
        <v>0</v>
      </c>
      <c r="K387" s="11">
        <v>0</v>
      </c>
      <c r="L387" s="11">
        <v>0</v>
      </c>
      <c r="M387" s="11">
        <v>0</v>
      </c>
      <c r="N387" s="11">
        <v>0</v>
      </c>
      <c r="O387" s="11">
        <v>0</v>
      </c>
    </row>
    <row r="388" spans="1:15" ht="60">
      <c r="A388" s="61"/>
      <c r="B388" s="51"/>
      <c r="C388" s="51"/>
      <c r="D388" s="5" t="s">
        <v>5</v>
      </c>
      <c r="E388" s="21" t="s">
        <v>5</v>
      </c>
      <c r="F388" s="16" t="s">
        <v>5</v>
      </c>
      <c r="G388" s="5" t="s">
        <v>5</v>
      </c>
      <c r="H388" s="32" t="s">
        <v>59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11">
        <v>0</v>
      </c>
    </row>
    <row r="389" spans="1:15" ht="30">
      <c r="A389" s="61"/>
      <c r="B389" s="52"/>
      <c r="C389" s="52"/>
      <c r="D389" s="16" t="s">
        <v>5</v>
      </c>
      <c r="E389" s="16" t="s">
        <v>5</v>
      </c>
      <c r="F389" s="16" t="s">
        <v>5</v>
      </c>
      <c r="G389" s="16" t="s">
        <v>5</v>
      </c>
      <c r="H389" s="32" t="s">
        <v>57</v>
      </c>
      <c r="I389" s="11">
        <v>0</v>
      </c>
      <c r="J389" s="11">
        <v>0</v>
      </c>
      <c r="K389" s="11">
        <v>0</v>
      </c>
      <c r="L389" s="11">
        <v>0</v>
      </c>
      <c r="M389" s="11">
        <v>0</v>
      </c>
      <c r="N389" s="11">
        <v>0</v>
      </c>
      <c r="O389" s="11">
        <v>0</v>
      </c>
    </row>
  </sheetData>
  <autoFilter ref="A9:O383"/>
  <mergeCells count="173">
    <mergeCell ref="A10:A12"/>
    <mergeCell ref="B10:B12"/>
    <mergeCell ref="A52:A69"/>
    <mergeCell ref="B64:B69"/>
    <mergeCell ref="B20:B25"/>
    <mergeCell ref="A70:A75"/>
    <mergeCell ref="A40:A45"/>
    <mergeCell ref="B82:B87"/>
    <mergeCell ref="C76:C81"/>
    <mergeCell ref="B26:B31"/>
    <mergeCell ref="A14:A19"/>
    <mergeCell ref="A46:A51"/>
    <mergeCell ref="C94:C99"/>
    <mergeCell ref="C150:C155"/>
    <mergeCell ref="A76:A105"/>
    <mergeCell ref="B76:B81"/>
    <mergeCell ref="A106:A111"/>
    <mergeCell ref="A112:A123"/>
    <mergeCell ref="A240:A245"/>
    <mergeCell ref="B258:B263"/>
    <mergeCell ref="A234:A239"/>
    <mergeCell ref="B234:B239"/>
    <mergeCell ref="B204:B209"/>
    <mergeCell ref="B210:B215"/>
    <mergeCell ref="B198:B203"/>
    <mergeCell ref="C210:C215"/>
    <mergeCell ref="B192:B197"/>
    <mergeCell ref="C198:C203"/>
    <mergeCell ref="A174:A179"/>
    <mergeCell ref="A124:A130"/>
    <mergeCell ref="C118:C123"/>
    <mergeCell ref="B372:B377"/>
    <mergeCell ref="A372:A377"/>
    <mergeCell ref="B342:B347"/>
    <mergeCell ref="B324:B329"/>
    <mergeCell ref="A300:A308"/>
    <mergeCell ref="B288:B293"/>
    <mergeCell ref="A276:A299"/>
    <mergeCell ref="A348:A371"/>
    <mergeCell ref="A317:A323"/>
    <mergeCell ref="B282:B287"/>
    <mergeCell ref="B336:B341"/>
    <mergeCell ref="A330:A347"/>
    <mergeCell ref="A378:A383"/>
    <mergeCell ref="B378:B383"/>
    <mergeCell ref="A270:A275"/>
    <mergeCell ref="B309:B316"/>
    <mergeCell ref="A324:A329"/>
    <mergeCell ref="A309:A316"/>
    <mergeCell ref="C192:C197"/>
    <mergeCell ref="C174:C179"/>
    <mergeCell ref="B216:B221"/>
    <mergeCell ref="C216:C221"/>
    <mergeCell ref="B366:B371"/>
    <mergeCell ref="A216:A233"/>
    <mergeCell ref="B222:B227"/>
    <mergeCell ref="B317:B323"/>
    <mergeCell ref="B330:B335"/>
    <mergeCell ref="B246:B251"/>
    <mergeCell ref="C276:C281"/>
    <mergeCell ref="C258:C263"/>
    <mergeCell ref="C282:C287"/>
    <mergeCell ref="C270:C275"/>
    <mergeCell ref="B174:B179"/>
    <mergeCell ref="C180:C185"/>
    <mergeCell ref="B186:B191"/>
    <mergeCell ref="C222:C227"/>
    <mergeCell ref="A186:A215"/>
    <mergeCell ref="C228:C233"/>
    <mergeCell ref="A180:A185"/>
    <mergeCell ref="B240:B245"/>
    <mergeCell ref="C186:C191"/>
    <mergeCell ref="C234:C239"/>
    <mergeCell ref="B228:B233"/>
    <mergeCell ref="B270:B275"/>
    <mergeCell ref="C336:C341"/>
    <mergeCell ref="B294:B299"/>
    <mergeCell ref="C294:C299"/>
    <mergeCell ref="C330:C335"/>
    <mergeCell ref="C324:C329"/>
    <mergeCell ref="B264:B269"/>
    <mergeCell ref="C264:C269"/>
    <mergeCell ref="A246:A269"/>
    <mergeCell ref="B144:B149"/>
    <mergeCell ref="C124:C130"/>
    <mergeCell ref="B124:B130"/>
    <mergeCell ref="C131:C137"/>
    <mergeCell ref="H133:H134"/>
    <mergeCell ref="B112:B117"/>
    <mergeCell ref="C112:C117"/>
    <mergeCell ref="C360:C365"/>
    <mergeCell ref="C246:C251"/>
    <mergeCell ref="C317:C323"/>
    <mergeCell ref="C309:C316"/>
    <mergeCell ref="C300:C308"/>
    <mergeCell ref="B348:B353"/>
    <mergeCell ref="B180:B185"/>
    <mergeCell ref="C240:C245"/>
    <mergeCell ref="B354:B359"/>
    <mergeCell ref="C342:C347"/>
    <mergeCell ref="C348:C353"/>
    <mergeCell ref="A384:A389"/>
    <mergeCell ref="B384:B389"/>
    <mergeCell ref="C384:C389"/>
    <mergeCell ref="A131:A173"/>
    <mergeCell ref="B150:B155"/>
    <mergeCell ref="C168:C173"/>
    <mergeCell ref="C144:C149"/>
    <mergeCell ref="C162:C167"/>
    <mergeCell ref="C372:C377"/>
    <mergeCell ref="C366:C371"/>
    <mergeCell ref="B252:B257"/>
    <mergeCell ref="C252:C257"/>
    <mergeCell ref="C156:C161"/>
    <mergeCell ref="C204:C209"/>
    <mergeCell ref="B168:B173"/>
    <mergeCell ref="C354:C359"/>
    <mergeCell ref="C138:C143"/>
    <mergeCell ref="C288:C293"/>
    <mergeCell ref="B300:B308"/>
    <mergeCell ref="B276:B281"/>
    <mergeCell ref="B131:B137"/>
    <mergeCell ref="B156:B161"/>
    <mergeCell ref="B138:B143"/>
    <mergeCell ref="B162:B167"/>
    <mergeCell ref="J11:J12"/>
    <mergeCell ref="C106:C111"/>
    <mergeCell ref="C52:C57"/>
    <mergeCell ref="B58:B63"/>
    <mergeCell ref="B40:B45"/>
    <mergeCell ref="B46:B51"/>
    <mergeCell ref="A20:A39"/>
    <mergeCell ref="C378:C383"/>
    <mergeCell ref="B360:B365"/>
    <mergeCell ref="C58:C63"/>
    <mergeCell ref="C20:C25"/>
    <mergeCell ref="C70:C75"/>
    <mergeCell ref="B94:B99"/>
    <mergeCell ref="C64:C69"/>
    <mergeCell ref="C32:C39"/>
    <mergeCell ref="C26:C31"/>
    <mergeCell ref="H311:H313"/>
    <mergeCell ref="H302:H305"/>
    <mergeCell ref="H319:H320"/>
    <mergeCell ref="B88:B93"/>
    <mergeCell ref="C88:C93"/>
    <mergeCell ref="B100:B105"/>
    <mergeCell ref="B118:B123"/>
    <mergeCell ref="C100:C105"/>
    <mergeCell ref="K1:O1"/>
    <mergeCell ref="L11:L12"/>
    <mergeCell ref="H126:H127"/>
    <mergeCell ref="D10:G11"/>
    <mergeCell ref="K11:K12"/>
    <mergeCell ref="B52:B57"/>
    <mergeCell ref="B14:B19"/>
    <mergeCell ref="C46:C51"/>
    <mergeCell ref="C82:C87"/>
    <mergeCell ref="B70:B75"/>
    <mergeCell ref="I10:O10"/>
    <mergeCell ref="M11:M12"/>
    <mergeCell ref="K2:O3"/>
    <mergeCell ref="O11:O12"/>
    <mergeCell ref="A6:O6"/>
    <mergeCell ref="C40:C45"/>
    <mergeCell ref="N11:N12"/>
    <mergeCell ref="H10:H12"/>
    <mergeCell ref="B32:B39"/>
    <mergeCell ref="H34:H36"/>
    <mergeCell ref="B106:B111"/>
    <mergeCell ref="I11:I12"/>
    <mergeCell ref="C14:C19"/>
    <mergeCell ref="C10:C12"/>
  </mergeCells>
  <phoneticPr fontId="0" type="noConversion"/>
  <printOptions horizontalCentered="1"/>
  <pageMargins left="0.51181102362204722" right="0.47244094488188981" top="0.73" bottom="0.32" header="0.51" footer="0.51181102362204722"/>
  <pageSetup paperSize="9" scale="55" firstPageNumber="255" orientation="landscape" useFirstPageNumber="1" r:id="rId1"/>
  <headerFooter alignWithMargins="0"/>
  <rowBreaks count="11" manualBreakCount="11">
    <brk id="51" max="14" man="1"/>
    <brk id="67" max="14" man="1"/>
    <brk id="93" max="14" man="1"/>
    <brk id="117" max="14" man="1"/>
    <brk id="148" max="14" man="1"/>
    <brk id="233" max="14" man="1"/>
    <brk id="256" max="14" man="1"/>
    <brk id="282" max="14" man="1"/>
    <brk id="306" max="14" man="1"/>
    <brk id="329" max="14" man="1"/>
    <brk id="35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agro31</dc:creator>
  <cp:lastModifiedBy>porezk_obrazov1</cp:lastModifiedBy>
  <cp:lastPrinted>2018-07-11T13:33:25Z</cp:lastPrinted>
  <dcterms:created xsi:type="dcterms:W3CDTF">2012-09-17T06:40:22Z</dcterms:created>
  <dcterms:modified xsi:type="dcterms:W3CDTF">2018-07-11T13:34:28Z</dcterms:modified>
</cp:coreProperties>
</file>